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bookViews>
  <sheets>
    <sheet name="Лист1" sheetId="1" r:id="rId1"/>
    <sheet name="Лист2" sheetId="2" r:id="rId2"/>
    <sheet name="Лист3" sheetId="3" r:id="rId3"/>
  </sheets>
  <definedNames>
    <definedName name="_xlnm.Print_Titles" localSheetId="0">Лист1!$5:$7</definedName>
  </definedNames>
  <calcPr calcId="124519"/>
</workbook>
</file>

<file path=xl/calcChain.xml><?xml version="1.0" encoding="utf-8"?>
<calcChain xmlns="http://schemas.openxmlformats.org/spreadsheetml/2006/main">
  <c r="D111" i="1"/>
  <c r="F111" l="1"/>
  <c r="H96"/>
  <c r="H39"/>
  <c r="H37"/>
  <c r="H94" l="1"/>
  <c r="G94"/>
  <c r="G57" l="1"/>
  <c r="C58"/>
  <c r="D58"/>
  <c r="E58"/>
  <c r="F58"/>
  <c r="G55"/>
  <c r="G58" l="1"/>
  <c r="H58"/>
  <c r="H89"/>
  <c r="H91"/>
  <c r="H93"/>
  <c r="E111"/>
  <c r="D23" l="1"/>
  <c r="E23"/>
  <c r="E112" s="1"/>
  <c r="F23"/>
  <c r="C23"/>
  <c r="C111"/>
  <c r="G107"/>
  <c r="F80"/>
  <c r="H80" s="1"/>
  <c r="D80"/>
  <c r="C80"/>
  <c r="H60"/>
  <c r="G56"/>
  <c r="G54"/>
  <c r="G44"/>
  <c r="G110"/>
  <c r="H109"/>
  <c r="G109"/>
  <c r="G108"/>
  <c r="G106"/>
  <c r="G105"/>
  <c r="G104"/>
  <c r="G102"/>
  <c r="G101"/>
  <c r="G100"/>
  <c r="G99"/>
  <c r="H98"/>
  <c r="G98"/>
  <c r="H97"/>
  <c r="G97"/>
  <c r="G96"/>
  <c r="G95"/>
  <c r="G93"/>
  <c r="G92"/>
  <c r="G90"/>
  <c r="G89"/>
  <c r="G88"/>
  <c r="G87"/>
  <c r="G86"/>
  <c r="G85"/>
  <c r="G84"/>
  <c r="H79"/>
  <c r="G79"/>
  <c r="H78"/>
  <c r="G78"/>
  <c r="G77"/>
  <c r="G76"/>
  <c r="G75"/>
  <c r="G74"/>
  <c r="G73"/>
  <c r="H72"/>
  <c r="G72"/>
  <c r="H71"/>
  <c r="G71"/>
  <c r="G70"/>
  <c r="G69"/>
  <c r="G68"/>
  <c r="H67"/>
  <c r="G67"/>
  <c r="H64"/>
  <c r="G64"/>
  <c r="G63"/>
  <c r="H62"/>
  <c r="G62"/>
  <c r="H61"/>
  <c r="G61"/>
  <c r="G60"/>
  <c r="H53"/>
  <c r="G53"/>
  <c r="H52"/>
  <c r="G52"/>
  <c r="H51"/>
  <c r="G51"/>
  <c r="H50"/>
  <c r="G50"/>
  <c r="H49"/>
  <c r="G49"/>
  <c r="H48"/>
  <c r="G48"/>
  <c r="G47"/>
  <c r="G46"/>
  <c r="H45"/>
  <c r="G45"/>
  <c r="H44"/>
  <c r="G43"/>
  <c r="H42"/>
  <c r="G42"/>
  <c r="H41"/>
  <c r="G41"/>
  <c r="G40"/>
  <c r="G39"/>
  <c r="H38"/>
  <c r="G38"/>
  <c r="G37"/>
  <c r="H33"/>
  <c r="G33"/>
  <c r="H32"/>
  <c r="G32"/>
  <c r="G31"/>
  <c r="G30"/>
  <c r="G29"/>
  <c r="H28"/>
  <c r="G28"/>
  <c r="H27"/>
  <c r="G27"/>
  <c r="H26"/>
  <c r="G26"/>
  <c r="H25"/>
  <c r="G25"/>
  <c r="G14"/>
  <c r="G13"/>
  <c r="G12"/>
  <c r="G11"/>
  <c r="G10"/>
  <c r="G9"/>
  <c r="C112" l="1"/>
  <c r="G83"/>
  <c r="H111"/>
  <c r="G23"/>
  <c r="G80"/>
  <c r="G91"/>
  <c r="G103"/>
  <c r="D112"/>
  <c r="H107"/>
  <c r="H95"/>
  <c r="F112" l="1"/>
  <c r="H112" s="1"/>
  <c r="G111"/>
  <c r="G112" s="1"/>
</calcChain>
</file>

<file path=xl/sharedStrings.xml><?xml version="1.0" encoding="utf-8"?>
<sst xmlns="http://schemas.openxmlformats.org/spreadsheetml/2006/main" count="424" uniqueCount="186">
  <si>
    <t>№ п/п</t>
  </si>
  <si>
    <t>Величина потерь бюджета в результате применения льготы за год (тыс. рублей)</t>
  </si>
  <si>
    <t>Поступление налоговых и неналоговых платежей за год (тыс. рублей)</t>
  </si>
  <si>
    <t>Экономическая эффективность налоговой льготы</t>
  </si>
  <si>
    <t>Социальная эффективность налоговой льготы</t>
  </si>
  <si>
    <t>Заключение</t>
  </si>
  <si>
    <t>Бюджетная эффективность налоговой льготы</t>
  </si>
  <si>
    <t>1.</t>
  </si>
  <si>
    <t>Не подлежит оценке</t>
  </si>
  <si>
    <t>Льгота признается эффективной</t>
  </si>
  <si>
    <t>из них: налогоплательщиков, предоставивших информацию в МЭР МО</t>
  </si>
  <si>
    <t>2.</t>
  </si>
  <si>
    <t>х</t>
  </si>
  <si>
    <t>3.</t>
  </si>
  <si>
    <t>4.</t>
  </si>
  <si>
    <t>5.</t>
  </si>
  <si>
    <t>6.</t>
  </si>
  <si>
    <t>7.</t>
  </si>
  <si>
    <t>8.</t>
  </si>
  <si>
    <t>Итого льгот в связи с применением Закона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t>
  </si>
  <si>
    <t>Льгота не востребована 
(первый год)</t>
  </si>
  <si>
    <t>Выполнение государственного заказа по обеспечению отдыха и оздоровления детей в возрасте до 18 лет в целях сохранения и укрепления здоровья</t>
  </si>
  <si>
    <t>Осуществление социальной функции по оздоровлению общества, поддержки людей в трудных жизненных ситуациях</t>
  </si>
  <si>
    <t>9.</t>
  </si>
  <si>
    <t>10.</t>
  </si>
  <si>
    <t>11.</t>
  </si>
  <si>
    <t>12.</t>
  </si>
  <si>
    <t>13.</t>
  </si>
  <si>
    <t>14.</t>
  </si>
  <si>
    <t>Содействие развитию физической культуры и спорта, обеспечение эффективного использования государственной и муниципальной собственности</t>
  </si>
  <si>
    <t>15.</t>
  </si>
  <si>
    <t>Оказание услуг по предоставлению помещений на бесплатной основе или по льготным ценам (тарифам) бюджетным учреждениям, социально незащищенным и малообеспеченным категориям населения</t>
  </si>
  <si>
    <t>16.</t>
  </si>
  <si>
    <t>17.</t>
  </si>
  <si>
    <t>19.</t>
  </si>
  <si>
    <t>20.</t>
  </si>
  <si>
    <t>21.</t>
  </si>
  <si>
    <t>Итого льгот в связи с применением Закона Мурманской области от 26.11.2003 № 446-01-ЗМО "О налоге на имущество организаций"</t>
  </si>
  <si>
    <t>Герои Советского Союза, Герои Российской Федерации, лица, награжденные орденом Славы трех степеней, - за одно транспортное средство следующих типов: автомобили легковые, автомобили грузовые, мотоциклы, мотороллеры, автобусы, мощность двигателя которого является наибольшей, из зарегистрированных на указанных лиц</t>
  </si>
  <si>
    <t>Предоставление льготы в целях реализации мер социальной поддержки населения</t>
  </si>
  <si>
    <t>лица, подвергшиеся воздействию радиации вследствие катастрофы на Чернобыльской АЭС и аварии на производственном объединении "Маяк", имеющие право на получение социальной поддержки в соответствии с Законом Российской Федерации от 15.05.1991 N 1244-1 "О социальной защите граждан, подвергшихся воздействию радиации вследствие катастрофы на Чернобыльской АЭС", Федеральным законом от 26.11.1998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перечень которых указан в приложении N 1 к настоящему Закону, - за одно транспортное средство следующих типов: автомобили легковые, автомобили грузовые, мотоциклы, мотороллеры, автобусы, мощность двигателя которого является наибольшей, из зарегистрированных на указанных лиц</t>
  </si>
  <si>
    <t>лица, отнесенные к категориям ветеранов Великой Отечественной войны, ветеранов боевых действий, инвалидов Великой Отечественной войны, инвалидов боевых действий в соответствии с Федеральным законом от 12.01.1995 N 5-ФЗ "О ветеранах", - за одно транспортное средство, мощность двигателя которого является наибольшей, из зарегистрированных на указанных лиц</t>
  </si>
  <si>
    <t>один из родителей (усыновителей), опекунов, попечителей, приемных родителей ребенка-инвалида - за один легковой автомобиль, мощность двигателя которого является наибольшей, но не свыше 150 л. с. (110,33 кВт), из зарегистрированных на указанных лиц</t>
  </si>
  <si>
    <t>образовательные учреждения (организации) независимо от их организационно-правовых форм в части непредпринимательской деятельности, предусмотренной уставом этих образовательных учреждений (организаций)</t>
  </si>
  <si>
    <t>Ликвидация встречных финансовых потоков</t>
  </si>
  <si>
    <t>из них: областные и муниципальные бюджетные учреждения</t>
  </si>
  <si>
    <t>прочие образовательные организации</t>
  </si>
  <si>
    <t>региональные и территориальные организации общественных организаций инвалидов (среди членов которых инвалиды и их законные представители (один из родителей, усыновителей, опекун, попечитель) составляют не менее 80 процентов от общего числа членов, состоящих на учете в указанных организациях)</t>
  </si>
  <si>
    <t>Сохранение рабочих мест работников-инвалидов</t>
  </si>
  <si>
    <t>организации (если от общей численности работников инвалиды составляют не менее 50 процентов, а их доля в фонде оплаты труда - не менее 25 процентов), уставный капитал которых полностью состоит из вкладов общественных организаций инвалидов</t>
  </si>
  <si>
    <t>государственные учреждения, осуществляющие эксплуатацию автомобильных дорог общего пользования</t>
  </si>
  <si>
    <t>физические лица, имеющие транспортные средства, у которых похищен номерной агрегат (двигатель, кузов, шасси), при условии подтверждения факта его (их) хищения документом, выдаваемым уполномоченным органом, на период до возврата и установки похищенного агрегата или установки нового агрегата, зарегистрированного с соблюдением требований законодательства, - за транспортное средство, агрегат которого похищен</t>
  </si>
  <si>
    <t>физические лица, имеющие автомобили легковые, с года выпуска которых прошло 30 и более лет, с мощностью двигателя до 100 л. с. (до 73,55 кВт) включительно, - на указанные транспортные средства</t>
  </si>
  <si>
    <t>физические лица, имеющие мотоциклы и мотороллеры, с года выпуска которых прошло 30 и более лет, - на указанные транспортные средства</t>
  </si>
  <si>
    <t>для лиц, получающих пенсии в соответствии с Законом Российской Федерации от 12.02.1993 N 4468-1 "О пенсионном обеспечении лиц, проходивших военную службу, ... " при достижении возраста, дающего право выхода на пенсию по старости (мужчины с 60 лет, женщины с 55 лет), лиц, получающих трудовые пенсии в соответствии с Федеральным законом от 17.12.2001 N 173-ФЗ "О трудовых пенсиях в Российской Федерации", а также для нетрудоспособных лиц, получающих пенсии в соответствии с Федеральным законом от 15.12.2001 N 166-ФЗ "О государственном пенсионном обеспечении в Российской Федерации", на одно из нижеперечисленных транспортных средств, мощность двигателя которого является наибольшей, из зарегистрированных на указанных лиц</t>
  </si>
  <si>
    <t>для лиц, имеющих на иждивении трех и более несовершеннолетних детей, на одно из транспортных средств, мощность двигателя которого является наибольшей, из зарегистрированных на указанных лиц</t>
  </si>
  <si>
    <t>для транспортных организаций и организаций, транспортные средства которых осуществляют регулярные пассажирские перевозки по маршрутам, установленным нормативными правовыми актами Мурманской области и (или) муниципальными правовыми актами, на основании договоров о транспортном обслуживании населения, заключенных с исполнительным органом государственной власти Мурманской области, уполномоченным в сфере организации транспортного обслуживания населения, и (или) органом местного самоуправления, с предоставлением льготного проезда отдельным категориям граждан в порядке, установленном законодательством Российской Федерации и законодательством Мурманской области, на автобусы с мощностью двигателя свыше 200 л.с. (свыше 147,1 кВт)</t>
  </si>
  <si>
    <t>Итого льгот в связи с применением Закона Мурманской области от 18.11.2002 № 368-01-ЗМО "О транспортном налоге"</t>
  </si>
  <si>
    <t>Закон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t>
  </si>
  <si>
    <t>организации и индивидуальные предприниматели, зарегистрированные и осуществляющие на территории Мурманской области хотя бы один из видов экономической деятельности , предусмотренных следующими разделами Общероссийского классификатора видов экономической деятельности:</t>
  </si>
  <si>
    <t>- индивидуальных предпринимателей</t>
  </si>
  <si>
    <t>- организаций</t>
  </si>
  <si>
    <t>Отсутствие данных для проведения оценки</t>
  </si>
  <si>
    <t>Итого льгот в связи с применением Закона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t>
  </si>
  <si>
    <t>Всего льгот, предоставленных в соответствии с региональным налоговым законодательством</t>
  </si>
  <si>
    <t>Льгота может быть признана неэффективной</t>
  </si>
  <si>
    <t>Рост / сниже-  ние, тыс. руб.</t>
  </si>
  <si>
    <t xml:space="preserve"> п."м" ст.4. образовательные организации (за исключением перечисленных в подпунктах "а" и "б" настоящей статьи), обеспечивающие содержание и воспитание детей-сирот и детей, оставшихся без попечения родителей (законных представителей).
Данное положение распространяется на образовательные организации, имеющие лицензии на ведение образовательной деятельности
</t>
  </si>
  <si>
    <t>2014 год</t>
  </si>
  <si>
    <r>
      <rPr>
        <u/>
        <sz val="10"/>
        <rFont val="Calibri"/>
        <family val="2"/>
        <charset val="204"/>
      </rPr>
      <t>пп.1 п.1 ст.1</t>
    </r>
    <r>
      <rPr>
        <b/>
        <sz val="10"/>
        <rFont val="Calibri"/>
        <family val="2"/>
        <charset val="204"/>
      </rPr>
      <t xml:space="preserve"> </t>
    </r>
    <r>
      <rPr>
        <sz val="10"/>
        <rFont val="Calibri"/>
        <family val="2"/>
        <charset val="204"/>
      </rPr>
      <t xml:space="preserve">организации (учреждения), подведомственные Управлению Федеральной службы исполнения наказаний Российской Федерации по Мурманской области, осуществляющие в соответствии с законодательством Российской Федерации предпринимательскую и иную приносящую доход деятельность                                                  </t>
    </r>
  </si>
  <si>
    <r>
      <rPr>
        <u/>
        <sz val="10"/>
        <color rgb="FF000000"/>
        <rFont val="Calibri"/>
        <family val="2"/>
        <charset val="204"/>
      </rPr>
      <t>пп.2 п.1 ст.1</t>
    </r>
    <r>
      <rPr>
        <sz val="10"/>
        <color rgb="FF000000"/>
        <rFont val="Calibri"/>
        <family val="2"/>
        <charset val="204"/>
      </rPr>
      <t xml:space="preserve"> организации, зарегистрированные и осуществляющие деятельность на территории Мурманской области и определенных   в   соответствии   с  законодательством Российской Федерации органами местного самоуправления муниципальных образований Мурманской области по согласованию с органами, исполняющими наказания, как место для отбывания наказания осужденных к исправительным работам, при условии трудоустройства данными организациями лиц, осужденных к наказанию в виде исправительных работ, в количестве не менее 1 осужденного на каждые 40 человек среднесписочной численности работников организации или 1 осужденного при среднесписочной численности работников организации менее 40 человек, за отчетный (налоговый) период</t>
    </r>
  </si>
  <si>
    <r>
      <rPr>
        <u/>
        <sz val="10"/>
        <rFont val="Calibri"/>
        <family val="2"/>
        <charset val="204"/>
      </rPr>
      <t>пп.3 п.1 ст.1</t>
    </r>
    <r>
      <rPr>
        <sz val="10"/>
        <rFont val="Calibri"/>
        <family val="2"/>
        <charset val="204"/>
      </rPr>
      <t xml:space="preserve"> региональные и территориальные организации общественных организаций инвалидов (среди членов которых инвалиды и их законные представители (один из родителей, усыновителей, опекун, попечитель) составляют не менее 80 процентов от общего числа членов, состоящих на учете в указанных организациях)</t>
    </r>
  </si>
  <si>
    <r>
      <rPr>
        <u/>
        <sz val="10"/>
        <rFont val="Calibri"/>
        <family val="2"/>
        <charset val="204"/>
      </rPr>
      <t>пп.4 п.1 ст.1</t>
    </r>
    <r>
      <rPr>
        <sz val="10"/>
        <rFont val="Calibri"/>
        <family val="2"/>
        <charset val="204"/>
      </rPr>
      <t xml:space="preserve"> организации (если от общей численности работников инвалиды составляют не менее 50 процентов, а их доля в фонде оплаты труда - не менее 25 процентов), уставный капитал которых полностью состоит из вкладов общественных организаций инвалидов</t>
    </r>
  </si>
  <si>
    <r>
      <rPr>
        <u/>
        <sz val="10"/>
        <rFont val="Calibri"/>
        <family val="2"/>
        <charset val="204"/>
      </rPr>
      <t>пп.6 п.1 ст.1</t>
    </r>
    <r>
      <rPr>
        <b/>
        <sz val="10"/>
        <rFont val="Calibri"/>
        <family val="2"/>
        <charset val="204"/>
      </rPr>
      <t xml:space="preserve"> </t>
    </r>
    <r>
      <rPr>
        <sz val="10"/>
        <rFont val="Calibri"/>
        <family val="2"/>
        <charset val="204"/>
      </rPr>
      <t xml:space="preserve">организации, реализующие стратегические инвестиционные проекты Мурманской области, за исключением стратегических инвестиционных проектов Мурманской области, направленных на достройку, дооборудование, реконструкцию, модернизацию, техническое перевооружение, расширение действующего производства, заключившие соглашения о государственной поддержке инвестиционной деятельности на территории Мурманской области, предусматривающие предоставление государственной поддержки инвестиционной деятельности на территории Мурманской области в форме пониженной ставки налога на прибыль организаций, в части сумм налога, зачисляемых в областной бюджет
</t>
    </r>
  </si>
  <si>
    <r>
      <rPr>
        <u/>
        <sz val="10"/>
        <rFont val="Calibri"/>
        <family val="2"/>
        <charset val="204"/>
      </rPr>
      <t>пп.7 п.1 ст.1</t>
    </r>
    <r>
      <rPr>
        <b/>
        <sz val="10"/>
        <rFont val="Calibri"/>
        <family val="2"/>
        <charset val="204"/>
      </rPr>
      <t xml:space="preserve"> </t>
    </r>
    <r>
      <rPr>
        <sz val="10"/>
        <rFont val="Calibri"/>
        <family val="2"/>
        <charset val="204"/>
      </rPr>
      <t xml:space="preserve">организации, реализующие приоритетные инвестиционные проекты Мурманской области, за исключением приоритетных инвестиционных проектов Мурманской области, направленных на достройку, дооборудование, реконструкцию, модернизацию, техническое перевооружение, расширение действующего производства, заключившие соглашения о государственной поддержке инвестиционной деятельности на территории Мурманской области, предусматривающие предоставление государственной поддержки инвестиционной деятельности на территории Мурманской области в форме пониженной ставки налога на прибыль организаций, в части сумм налога, зачисляемых в областной бюджет
</t>
    </r>
  </si>
  <si>
    <r>
      <rPr>
        <u/>
        <sz val="10"/>
        <rFont val="Calibri"/>
        <family val="2"/>
        <charset val="204"/>
      </rPr>
      <t>пп.1 п.2 ст.1</t>
    </r>
    <r>
      <rPr>
        <b/>
        <sz val="10"/>
        <rFont val="Calibri"/>
        <family val="2"/>
        <charset val="204"/>
      </rPr>
      <t xml:space="preserve"> </t>
    </r>
    <r>
      <rPr>
        <sz val="10"/>
        <rFont val="Calibri"/>
        <family val="2"/>
        <charset val="204"/>
      </rPr>
      <t>организации, реализующие стратегические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при условии заключения соглашений о государственной поддержке инвестиционной деятельности на территории Мурманской области, предусматривающих предоставление государственной поддержки инвестиционной деятельности на территории Мурманской области в форме пониженной ставки налога на прибыль организаций, в части сумм налога, зачисляемых в областной бюджет</t>
    </r>
  </si>
  <si>
    <r>
      <rPr>
        <u/>
        <sz val="10"/>
        <rFont val="Calibri"/>
        <family val="2"/>
        <charset val="204"/>
      </rPr>
      <t>пп.2 п.2 ст.1</t>
    </r>
    <r>
      <rPr>
        <b/>
        <sz val="10"/>
        <rFont val="Calibri"/>
        <family val="2"/>
        <charset val="204"/>
      </rPr>
      <t xml:space="preserve"> </t>
    </r>
    <r>
      <rPr>
        <sz val="10"/>
        <rFont val="Calibri"/>
        <family val="2"/>
        <charset val="204"/>
      </rPr>
      <t>организации, реализующие приоритетные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при условии заключения соглашений о государственной поддержке инвестиционной деятельности на территории Мурманской области, предусматривающих предоставление государственной поддержки инвестиционной деятельности на территории Мурманской области в форме пониженной ставки налога на прибыль организаций, в части сумм налога, зачисляемых в областной бюджет</t>
    </r>
  </si>
  <si>
    <t>темп роста/   снижения, %</t>
  </si>
  <si>
    <r>
      <rPr>
        <u/>
        <sz val="10"/>
        <rFont val="Calibri"/>
        <family val="2"/>
        <charset val="204"/>
      </rPr>
      <t>пп.1 п.2 ст.1</t>
    </r>
    <r>
      <rPr>
        <sz val="10"/>
        <rFont val="Calibri"/>
        <family val="2"/>
        <charset val="204"/>
      </rPr>
      <t xml:space="preserve"> градо- и поселкообразующие организации, осуществляющие лов и (или) переработку объектов водных биологических ресурсов, включенные в перечень, утверждаемый Правительством Мурманской области. Градо- и поселкообразующими организациями, осуществляющими лов и (или) переработку объектов водных биологических ресурсов, признаются организации, численность работающих в которых с учетом совместно проживающих с ними членов семей составляет не менее половины численности населения соответствующего населенного пункта, которые функционируют на 1 января 2002 года не менее пяти лет, эксплуатируют только находящиеся у них на праве собственности рыбопромысловые суда, зарегистрированы в качестве юридического лица в соответствии с законодательством Российской Федерации и у которых доход от реализации рыбной продукции и (или) выловленных объектов водных биологических ресурсов составляет не менее 70 процентов общей суммы доходов организации</t>
    </r>
  </si>
  <si>
    <r>
      <rPr>
        <u/>
        <sz val="10"/>
        <rFont val="Calibri"/>
        <family val="2"/>
        <charset val="204"/>
      </rPr>
      <t>пп.2 п.2 ст.1</t>
    </r>
    <r>
      <rPr>
        <sz val="10"/>
        <rFont val="Calibri"/>
        <family val="2"/>
        <charset val="204"/>
      </rPr>
      <t xml:space="preserve"> организации, осуществляющие воспроизводство и (или) товарное выращивание рыбы, иных объектов водных биологических ресурсов и их переработку. Организациями, осуществляющими воспроизводство и (или) товарное выращивание рыбы, иных объектов водных биологических ресурсов и их переработку признаются организации, у которых доход от реализации выращенной рыбы, иных объектов водных биологических ресурсов и (или) продукции их первичной переработки составляет не менее 70 процентов общей суммы доходов организации</t>
    </r>
  </si>
  <si>
    <r>
      <rPr>
        <u/>
        <sz val="10"/>
        <rFont val="Calibri"/>
        <family val="2"/>
        <charset val="204"/>
      </rPr>
      <t>пп.3 п.2 ст.1</t>
    </r>
    <r>
      <rPr>
        <sz val="10"/>
        <rFont val="Calibri"/>
        <family val="2"/>
        <charset val="204"/>
      </rPr>
      <t xml:space="preserve"> организации, осуществляющие лов рыбы и иных объектов водных биоресурсов, при условии, что доход от указанного вида деятельности составляет не менее 70 процентов общей суммы доходов организации и поставка рыбы и иных объектов водных биоресурсов на рыбоперерабатывающие предприятия Мурманской области составляет не менее 20 процентов объема реализации рыбы и иных объектов водных биоресурсов</t>
    </r>
  </si>
  <si>
    <r>
      <rPr>
        <u/>
        <sz val="10"/>
        <rFont val="Calibri"/>
        <family val="2"/>
        <charset val="204"/>
      </rPr>
      <t>пп.4 п.2 ст.1</t>
    </r>
    <r>
      <rPr>
        <sz val="10"/>
        <rFont val="Calibri"/>
        <family val="2"/>
        <charset val="204"/>
      </rPr>
      <t xml:space="preserve"> организации, осуществляющие переработку рыбы и иных объектов водных биоресурсов, при условии, что доход от указанного вида деятельности составляет не менее 70 процентов общей суммы доходов организации, а доход от реализации продукции собственного производства на территории Мурманской области составляет не менее 20 процентов доходов от реализации продукции собственного производства</t>
    </r>
  </si>
  <si>
    <r>
      <rPr>
        <u/>
        <sz val="10"/>
        <rFont val="Calibri"/>
        <family val="2"/>
        <charset val="204"/>
      </rPr>
      <t>п.3.1.ст.1</t>
    </r>
    <r>
      <rPr>
        <sz val="10"/>
        <rFont val="Calibri"/>
        <family val="2"/>
        <charset val="204"/>
      </rPr>
      <t xml:space="preserve"> санаторно-курортные организации, основным видом деятельности которых является санаторно-курортная деятельность, связанная с проведением лечения, профилактики и оздоровительных мероприятий, и оказывающие услуги по оздоровлению и отдыху детей в возрасте до 18 лет на основании государственных и муниципальных контрактов</t>
    </r>
  </si>
  <si>
    <r>
      <rPr>
        <u/>
        <sz val="10"/>
        <color rgb="FF000000"/>
        <rFont val="Calibri"/>
        <family val="2"/>
        <charset val="204"/>
      </rPr>
      <t xml:space="preserve">п."а" ст.4 </t>
    </r>
    <r>
      <rPr>
        <sz val="10"/>
        <color rgb="FF000000"/>
        <rFont val="Calibri"/>
        <family val="2"/>
        <charset val="204"/>
      </rPr>
      <t xml:space="preserve">бюджетные, автономные и казенные учреждения в отношении имущества, собственником которого является Мурманская область
</t>
    </r>
  </si>
  <si>
    <r>
      <rPr>
        <u/>
        <sz val="10"/>
        <color rgb="FF000000"/>
        <rFont val="Calibri"/>
        <family val="2"/>
        <charset val="204"/>
      </rPr>
      <t xml:space="preserve">п."б" ст.4 </t>
    </r>
    <r>
      <rPr>
        <sz val="10"/>
        <color rgb="FF000000"/>
        <rFont val="Calibri"/>
        <family val="2"/>
        <charset val="204"/>
      </rPr>
      <t xml:space="preserve">бюджетные, автономные и казенные учреждения в отношении имущества, собственником которого являются муниципальные образования Мурманской области
</t>
    </r>
  </si>
  <si>
    <r>
      <rPr>
        <u/>
        <sz val="10"/>
        <color rgb="FF000000"/>
        <rFont val="Calibri"/>
        <family val="2"/>
        <charset val="204"/>
      </rPr>
      <t>п."в" ст.4</t>
    </r>
    <r>
      <rPr>
        <sz val="10"/>
        <color rgb="FF000000"/>
        <rFont val="Calibri"/>
        <family val="2"/>
        <charset val="204"/>
      </rPr>
      <t xml:space="preserve"> религиозные организации в отношении имущества, не используемого ими для осуществления религиозной деятельности
</t>
    </r>
  </si>
  <si>
    <r>
      <rPr>
        <u/>
        <sz val="10"/>
        <color rgb="FF000000"/>
        <rFont val="Calibri"/>
        <family val="2"/>
        <charset val="204"/>
      </rPr>
      <t xml:space="preserve">п."г" ст.4 </t>
    </r>
    <r>
      <rPr>
        <sz val="10"/>
        <color rgb="FF000000"/>
        <rFont val="Calibri"/>
        <family val="2"/>
        <charset val="204"/>
      </rPr>
      <t>организации, производящие сельскохозяйственную продукцию, осуществляющие ее первичную и последующую (промышленную) переработку и реализующие эту продукцию (за исключением рыболовецких артелей (колхозов), при условии, что в общем доходе таких организаций рассчитываемая по итогам отчетных (1 квартал, полугодие, 9 месяцев) и налогового периодов доля дохода от реализации произведенной ими сельскохозяйственной продукции, включая продукцию ее первичной и промышленной переработки, произведенную ими из сельскохозяйственного сырья собственного производства, составляет не менее 70 процентов</t>
    </r>
  </si>
  <si>
    <r>
      <rPr>
        <u/>
        <sz val="10"/>
        <color rgb="FF000000"/>
        <rFont val="Calibri"/>
        <family val="2"/>
        <charset val="204"/>
      </rPr>
      <t>п."д" ст.4</t>
    </r>
    <r>
      <rPr>
        <sz val="10"/>
        <color rgb="FF000000"/>
        <rFont val="Calibri"/>
        <family val="2"/>
        <charset val="204"/>
      </rPr>
      <t xml:space="preserve"> организации, осуществляющие производство продукции мукомольно-крупяной промышленности, производство готовых кормов и их составляющих для животных, содержащихся на фермах, при условии, что доход от указанных видов деятельности составляет не менее 70 процентов общей суммы доходов организации
</t>
    </r>
  </si>
  <si>
    <r>
      <rPr>
        <u/>
        <sz val="10"/>
        <color rgb="FF000000"/>
        <rFont val="Calibri"/>
        <family val="2"/>
        <charset val="204"/>
      </rPr>
      <t>п."е" ст.4</t>
    </r>
    <r>
      <rPr>
        <sz val="10"/>
        <color rgb="FF000000"/>
        <rFont val="Calibri"/>
        <family val="2"/>
        <charset val="204"/>
      </rPr>
      <t xml:space="preserve"> имущество органов законодательной (представительной) и исполнительной власти Мурманской области
</t>
    </r>
  </si>
  <si>
    <r>
      <rPr>
        <u/>
        <sz val="10"/>
        <color rgb="FF000000"/>
        <rFont val="Calibri"/>
        <family val="2"/>
        <charset val="204"/>
      </rPr>
      <t>п."ж" ст.4</t>
    </r>
    <r>
      <rPr>
        <sz val="10"/>
        <color rgb="FF000000"/>
        <rFont val="Calibri"/>
        <family val="2"/>
        <charset val="204"/>
      </rPr>
      <t xml:space="preserve"> имущество органов местного самоуправления Мурманской области
</t>
    </r>
  </si>
  <si>
    <r>
      <rPr>
        <u/>
        <sz val="10"/>
        <color rgb="FF000000"/>
        <rFont val="Calibri"/>
        <family val="2"/>
        <charset val="204"/>
      </rPr>
      <t xml:space="preserve">пп.1 п.1 ст.1 </t>
    </r>
    <r>
      <rPr>
        <sz val="10"/>
        <color rgb="FF000000"/>
        <rFont val="Calibri"/>
        <family val="2"/>
        <charset val="204"/>
      </rPr>
      <t>раздел А "Сельское хозяйство, охота и лесное хозяйство" (виды экономической деятельности, установленные классами 01 и 02)</t>
    </r>
  </si>
  <si>
    <r>
      <rPr>
        <u/>
        <sz val="10"/>
        <color rgb="FF000000"/>
        <rFont val="Calibri"/>
        <family val="2"/>
        <charset val="204"/>
      </rPr>
      <t>пп.2 п.1 ст.1</t>
    </r>
    <r>
      <rPr>
        <sz val="10"/>
        <color rgb="FF000000"/>
        <rFont val="Calibri"/>
        <family val="2"/>
        <charset val="204"/>
      </rPr>
      <t xml:space="preserve"> раздел В "Рыболовство, рыбоводство" (виды экономической деятельности, установленные классом 05)</t>
    </r>
  </si>
  <si>
    <r>
      <rPr>
        <u/>
        <sz val="10"/>
        <color rgb="FF000000"/>
        <rFont val="Calibri"/>
        <family val="2"/>
        <charset val="204"/>
      </rPr>
      <t>пп.3 п.1 ст.1</t>
    </r>
    <r>
      <rPr>
        <sz val="10"/>
        <color rgb="FF000000"/>
        <rFont val="Calibri"/>
        <family val="2"/>
        <charset val="204"/>
      </rPr>
      <t xml:space="preserve"> раздел D "Обрабатывающие производства" (виды экономической деятельности, установленные классом 15)</t>
    </r>
  </si>
  <si>
    <r>
      <rPr>
        <u/>
        <sz val="10"/>
        <color rgb="FF000000"/>
        <rFont val="Calibri"/>
        <family val="2"/>
        <charset val="204"/>
      </rPr>
      <t xml:space="preserve">пп.4 п.1 ст.1 </t>
    </r>
    <r>
      <rPr>
        <sz val="10"/>
        <color rgb="FF000000"/>
        <rFont val="Calibri"/>
        <family val="2"/>
        <charset val="204"/>
      </rPr>
      <t>раздел М "Образование" (виды экономической деятельности, установленные классом 80)</t>
    </r>
  </si>
  <si>
    <r>
      <rPr>
        <u/>
        <sz val="10"/>
        <color rgb="FF000000"/>
        <rFont val="Calibri"/>
        <family val="2"/>
        <charset val="204"/>
      </rPr>
      <t>пп.5 п.1 ст.1</t>
    </r>
    <r>
      <rPr>
        <sz val="10"/>
        <color rgb="FF000000"/>
        <rFont val="Calibri"/>
        <family val="2"/>
        <charset val="204"/>
      </rPr>
      <t xml:space="preserve"> раздел N "Здравоохранение и предоставление социальных услуг" (виды экономической деятельности, установленные классом 85)</t>
    </r>
  </si>
  <si>
    <r>
      <rPr>
        <u/>
        <sz val="10"/>
        <color rgb="FF000000"/>
        <rFont val="Calibri"/>
        <family val="2"/>
        <charset val="204"/>
      </rPr>
      <t>пп.6 п.1 ст.1</t>
    </r>
    <r>
      <rPr>
        <sz val="10"/>
        <color rgb="FF000000"/>
        <rFont val="Calibri"/>
        <family val="2"/>
        <charset val="204"/>
      </rPr>
      <t xml:space="preserve"> раздел О "Предоставление прочих коммунальных, социальных и персональных услуг" (виды экономической деятельности, установленные классами 90 - 93, за исключением видов экономической деятельности, установленных подклассом 92.7)</t>
    </r>
  </si>
  <si>
    <r>
      <rPr>
        <u/>
        <sz val="10"/>
        <color rgb="FF000000"/>
        <rFont val="Calibri"/>
        <family val="2"/>
        <charset val="204"/>
      </rPr>
      <t xml:space="preserve">п.2 ст.1 </t>
    </r>
    <r>
      <rPr>
        <sz val="10"/>
        <color rgb="FF000000"/>
        <rFont val="Calibri"/>
        <family val="2"/>
        <charset val="204"/>
      </rPr>
      <t>раздел D "Обрабатывающие производства" Общероссийского классификатора видов экономической деятельности (виды экономической деятельности, установленные классами 16 - 37)</t>
    </r>
  </si>
  <si>
    <r>
      <rPr>
        <u/>
        <sz val="10"/>
        <rFont val="Calibri"/>
        <family val="2"/>
        <charset val="204"/>
      </rPr>
      <t>п.5 ст.1</t>
    </r>
    <r>
      <rPr>
        <b/>
        <sz val="10"/>
        <rFont val="Calibri"/>
        <family val="2"/>
        <charset val="204"/>
      </rPr>
      <t xml:space="preserve"> </t>
    </r>
    <r>
      <rPr>
        <sz val="10"/>
        <rFont val="Calibri"/>
        <family val="2"/>
        <charset val="204"/>
      </rPr>
      <t xml:space="preserve">организации, реализующие стратегические, приоритетные инвестиционные проекты Мурманской области, в отношении имущества, увеличение первоначальной стоимости которого в результате достройки, дооборудования, реконструкции, модернизации, технического перевооружения, расширения действующего производства состоялось в период реализации стратегического, приоритетного инвестиционного проекта Мурманской области и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при условии, что общий объем вложений составляет не менее 150 процентов от остаточной стоимости этого же имущества до осуществления указанных выше работ по состоянию на 1-е число налогового периода, в котором заключено соглашение о государственной поддержке инвестиционной деятельности на территории Мурманской области
</t>
    </r>
  </si>
  <si>
    <r>
      <rPr>
        <u/>
        <sz val="10"/>
        <rFont val="Calibri"/>
        <family val="2"/>
        <charset val="204"/>
      </rPr>
      <t>п.6 ст.1</t>
    </r>
    <r>
      <rPr>
        <b/>
        <sz val="10"/>
        <rFont val="Calibri"/>
        <family val="2"/>
        <charset val="204"/>
      </rPr>
      <t xml:space="preserve"> </t>
    </r>
    <r>
      <rPr>
        <sz val="10"/>
        <rFont val="Calibri"/>
        <family val="2"/>
        <charset val="204"/>
      </rPr>
      <t>организации, реализующие стратегические, приоритетные инвестиционные проекты Мурманской области, в отношении имущества, увеличение первоначальной стоимости которого в результате достройки, дооборудования, реконструкции, модернизации, технического перевооружения, расширения действующего производства состоялось в период реализации стратегического, приоритетного инвестиционного проекта Мурманской области и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при условии, что общий объем вложений составляет не менее 100 процентов от остаточной стоимости этого же имущества до осуществления указанных выше работ по состоянию на 1-е число налогового периода, в котором заключено соглашение о государственной поддержке инвестиционной деятельности на территории Мурманской области</t>
    </r>
  </si>
  <si>
    <r>
      <rPr>
        <u/>
        <sz val="10"/>
        <rFont val="Calibri"/>
        <family val="2"/>
        <charset val="204"/>
      </rPr>
      <t>п.7 ст.1</t>
    </r>
    <r>
      <rPr>
        <b/>
        <sz val="10"/>
        <rFont val="Calibri"/>
        <family val="2"/>
        <charset val="204"/>
      </rPr>
      <t xml:space="preserve"> </t>
    </r>
    <r>
      <rPr>
        <sz val="10"/>
        <rFont val="Calibri"/>
        <family val="2"/>
        <charset val="204"/>
      </rPr>
      <t>организации, реализующие стратегические, приоритетные инвестиционные проекты Мурманской области, в отношении имущества, увеличение первоначальной стоимости которого в результате достройки, дооборудования, реконструкции, модернизации, технического перевооружения, расширения действующего производства состоялось в период реализации стратегического, приоритетного инвестиционного проекта Мурманской области и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при условии, что общий объем вложений составляет не менее 50 процентов от остаточной стоимости этого же имущества до осуществления указанных выше работ по состоянию на 1-е число налогового периода, в котором заключено соглашение о государственной поддержке инвестиционной деятельности на территории Мурманской области</t>
    </r>
  </si>
  <si>
    <t>18.</t>
  </si>
  <si>
    <t>22.</t>
  </si>
  <si>
    <r>
      <rPr>
        <u/>
        <sz val="10"/>
        <color rgb="FF000000"/>
        <rFont val="Calibri"/>
        <family val="2"/>
        <charset val="204"/>
      </rPr>
      <t>пп.1 п.1 ст.4-2</t>
    </r>
    <r>
      <rPr>
        <sz val="10"/>
        <color rgb="FF000000"/>
        <rFont val="Calibri"/>
        <family val="2"/>
        <charset val="204"/>
      </rPr>
      <t xml:space="preserve"> организации, реализующие стратегические инвестиционные проекты Мурманской области при условии заключения соглашений о государственной поддержке инвестиционной деятельности на территории Мурманской области, предусматривающих предоставление государственной поддержки инвестиционной деятельности на территории Мурманской области в форме льготы по налогу на имущество организаций, в отношении имущества созданного, приобретенного в собственность в период реализации стратегического инвестиционного проекта Мурманской области, которое учтено обособленно на счете бухгалтерского учета основных средств после заключения соглашения о государственной поддержке инвестиционной деятельности на территории Мурманской области и которое используется в целях реализации стратегического инвестиционного проекта Мурманской области</t>
    </r>
  </si>
  <si>
    <r>
      <rPr>
        <u/>
        <sz val="10"/>
        <color rgb="FF000000"/>
        <rFont val="Calibri"/>
        <family val="2"/>
        <charset val="204"/>
      </rPr>
      <t>пп.2 п.1 ст.4-2</t>
    </r>
    <r>
      <rPr>
        <sz val="10"/>
        <color rgb="FF000000"/>
        <rFont val="Calibri"/>
        <family val="2"/>
        <charset val="204"/>
      </rPr>
      <t xml:space="preserve"> организации, реализующие приоритетные инвестиционные проекты Мурманской области, при условии заключения соглашений о государственной поддержке инвестиционной деятельности на территории Мурманской области, предусматривающих предоставление государственной поддержки инвестиционной деятельности на территории Мурманской области в форме льготы по налогу на имущество организаций, в отношении имущества созданного, приобретенного в собственность в период реализации приоритетного инвестиционного проекта Мурманской области, которое учтено обособленно на счете бухгалтерского учета основных средств после заключения соглашения о государственной поддержке инвестиционной деятельности на территории Мурманской области и которое используется в целях реализации приоритетного инвестиционного проекта Мурманской области</t>
    </r>
  </si>
  <si>
    <t>Количество хозяйствующих субъектов</t>
  </si>
  <si>
    <t>Категории налогоплательщиков,
 в отношении которых предоставлена льгота,
и основания применения льготы</t>
  </si>
  <si>
    <t>Налоговые и неналоговые платежи в консолидированный бюджет Мурманской области превышают объем предоставленных налоговых льгот</t>
  </si>
  <si>
    <t>Льгота не востребована 
(второй год)</t>
  </si>
  <si>
    <t>из них: налогоплательщиков, предоставивших информацию для проведения оценки</t>
  </si>
  <si>
    <r>
      <rPr>
        <u/>
        <sz val="10"/>
        <color rgb="FF000000"/>
        <rFont val="Calibri"/>
        <family val="2"/>
        <charset val="204"/>
      </rPr>
      <t>п."к" ст.4</t>
    </r>
    <r>
      <rPr>
        <sz val="10"/>
        <color rgb="FF000000"/>
        <rFont val="Calibri"/>
        <family val="2"/>
        <charset val="204"/>
      </rPr>
      <t xml:space="preserve"> организации, частично финансируемые из областного или местных бюджетов, в отношении объектов физической культуры и спорта, находящихся в областной или муниципальной собственности, при условии, что выручка от продажи товаров, продукции, работ, услуг в сфере физической культуры и спорта составляет не менее 60 процентов общей выручки от продажи товаров, продукции, работ, услуг организации</t>
    </r>
  </si>
  <si>
    <t>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 (с изменениями)</t>
  </si>
  <si>
    <t>Закон Мурманской области от 26.11.2003 № 446-01-ЗМО "О налоге на имущество организаций" (с изменениями)</t>
  </si>
  <si>
    <t>Закон Мурманской области от 18.11.2002 № 368-01-ЗМО "О транспортном налоге" (с изменениями)</t>
  </si>
  <si>
    <t>Приложение № 2</t>
  </si>
  <si>
    <t>2015 год</t>
  </si>
  <si>
    <t>Результаты оценки эффективности предоставленных региональных налоговых льгот за 2015 год</t>
  </si>
  <si>
    <t>Льгота отменена с 01.01.2016 в связи с установленной неэффективностью предоставления указанной преференции по итогам проведенной оценки эффективности региональных налоговых льгот за 2014 год (Закон  Мурманской области от 08.10.2015 № 1911-01-ЗМО "О внесении изменений в отдельные законодательные акты Мурманской области")</t>
  </si>
  <si>
    <t xml:space="preserve">Льгота отменена с 01.01.2016 по причине невостребованности в течение трех лет (Закон  Мурманской области от 08.10.2015 № 1911-01-ЗМО "О внесении изменений в отдельные законодательные акты Мурманской области")
</t>
  </si>
  <si>
    <t>в 1,5 р.</t>
  </si>
  <si>
    <t>в 4,8 р.</t>
  </si>
  <si>
    <t>в 2,2 р.</t>
  </si>
  <si>
    <t>в 1,6 р.</t>
  </si>
  <si>
    <t>в 1,3 р.</t>
  </si>
  <si>
    <t>в 8,4 р.</t>
  </si>
  <si>
    <t>Льгота не востребована 
(третий год)</t>
  </si>
  <si>
    <t>в 25,4 р.</t>
  </si>
  <si>
    <t>в 4,3 р.</t>
  </si>
  <si>
    <t>в 1,4 р.</t>
  </si>
  <si>
    <t>в 2,1 р.</t>
  </si>
  <si>
    <t>в 5,9 р.</t>
  </si>
  <si>
    <t>в 2,6 р.</t>
  </si>
  <si>
    <t>в 1,2 р.</t>
  </si>
  <si>
    <t>Налоговые и неналоговые платежи в консолидированный бюджет Мурманской области выросли 
в 1,7 раза и превысили объем предоставленных налоговых льгот</t>
  </si>
  <si>
    <t>Количество лиц, лишенных свободы, привлеченных к труду в  учреждениях, в 2015 году составило 951 чел.</t>
  </si>
  <si>
    <t>Сохранение рыболовецких колхозов, имеющих статус градо- и поселкообразующих, рост среднегодовой численности работников списочного состава на 17 %</t>
  </si>
  <si>
    <t>Налоговые и неналоговые платежи в консолидированный бюджет Мурманской области выросли 
на 15,1 % и превысили объем предоставленных налоговых льгот</t>
  </si>
  <si>
    <t>Рост показателей: 
отгружено продукции собственного производства - 159,5 %, среднегодовая стоимость основных средств - в 3 р., 
выручка от реализации - 162,5 %, 
валовая прибыль - в 1,8 р.</t>
  </si>
  <si>
    <t>Рост показателей:    среднегодовая стоимость основных фондов - в 1,8 р., фонд заработной платы - в 1,3 р.
Снижение показателей: отгружено продукции собственного производства - в 2 р., выручка от реализации продукции - в 2 р.</t>
  </si>
  <si>
    <t>Рост среднесписочной численности работников - 119,9 %, 
размера среднемесячной заработной платы работников - 109,5 %</t>
  </si>
  <si>
    <t>в 29 р.</t>
  </si>
  <si>
    <t>Налоговые и неналоговые платежи в консолидированный бюджет Мурманской области выросли 
1,6 р. и превысили объем предоставленных налоговых льгот</t>
  </si>
  <si>
    <t>Рост показателей: отгружено товаров собственного  производства - в 1,3 р., среднегодовая стоимость основных фондов - в 4 р.,  выручка от продаж - 119,1 %, прибыль до налогообложения - в 2,4 р.</t>
  </si>
  <si>
    <t>Увеличение размера среднемесячной заработной платы работников -в 1,4 р., сохранение численности работников списочного состава</t>
  </si>
  <si>
    <t>Налоговые и неналоговые платежи в консолидированный бюджет Мурманской области превысили объем предоставленных налоговых льгот</t>
  </si>
  <si>
    <t>Льгота предоставляется в целях оптимизации бюджетных расходов путем сокращения встречных финансовых потоков.</t>
  </si>
  <si>
    <t>Снижение поступлений налоговых и неналоговых платежей в консолидированный бюджет Мурманской области - 98,5 %</t>
  </si>
  <si>
    <t>Снижение количества лиц, получивших медицинскую помощь в рамках Территориальной программы обязательного медицинского страхования, - 89,3 %</t>
  </si>
  <si>
    <t>Налоговые и неналоговые платежи в консолидированный бюджет Мурманской области выросли в 1,2 р. и превысили объем предоставленных налоговых льгот</t>
  </si>
  <si>
    <t xml:space="preserve">Рост показателей: среднегодовая стоимость основных фондов - в 1,3 р., прибыль до налогообложения - 
112,6 %, снижение издержек на 4,6 % </t>
  </si>
  <si>
    <t>Обеспечение поступлений  в консолидированный бюджет Мурманской области за счет уплаты налоговых и неналоговых платежей от функционирования объектов (рост - 111,7 %)</t>
  </si>
  <si>
    <t>Оказано услуг по объектам социально-культурной сферы - 
125,2 %</t>
  </si>
  <si>
    <t>Поддержка развития вариативных форм образования. Количество воспитанников в 2015 году составило 50 чел.</t>
  </si>
  <si>
    <t>Рост поступлений налоговых и неналоговых платежей в консолидированный бюджет Мурманской области - 112,6 %</t>
  </si>
  <si>
    <t>Рост показателей: выполнено работ собственными силами - в 1,7 р., среднегодовая стоимость основных фондов - 105,5 %, фонд заработной платы - 108,7 %, сокращение валового убытка в 3 р.</t>
  </si>
  <si>
    <t>Мероприятия направлены на улучшение экологической обстановки региона. 
Рост среднемесячной заработной платы работников - 110,4 %</t>
  </si>
  <si>
    <t>Рост показателей: отгружено товаров собственного  производства - в 1,8 р., среднегодовая стоимость основных фондов - 
в 1,2 р.,  валовая прибыль - в 5 р., фонд заработной платы - 105,0 %</t>
  </si>
  <si>
    <t>Рост среднемесячной заработной платы работников -117,1 %</t>
  </si>
  <si>
    <t>Рост поступлений налоговых и неналоговых платежей - 113,9 %. 
Показатели расчета бюджетной эффективности в отношении организаций, не осуществлявших свою деятельность на территории Мурманской области до начала реализации  инвестиционных проектов, приобретают положительное значение за расчетный период реализации проекта</t>
  </si>
  <si>
    <t xml:space="preserve">Рост поступлений налоговых и неналоговых платежей - 116 %. 
Показатели расчета бюджетной эффективности в отношении организаций, не осуществлявших свою деятельность на территории Мурманской области до начала реализации  инвестиционных проектов, приобретают положительное значение за расчетный период реализации проекта </t>
  </si>
  <si>
    <t>Льгота предоставляется в целях оптимизации бюджетных расходов путем сокращения встречных финансовых потоков</t>
  </si>
  <si>
    <t>Рост показателей:  среднегодовая стоимость основных фондов - 
119,2 %,  выручка от продажи -
в 1,3 р., прибыль до налогообложения - в 1,3 р. Уменьшение фонда оплаты труда - в 1,6 р.</t>
  </si>
  <si>
    <t>Рост среднегодовой численности работников - 101 %, сохранение  среднемесячной заработной платы работников на уровне 2014 года</t>
  </si>
  <si>
    <t>Снижение объема поступлений налоговых и неналоговых платежей в консолидированный бюджет Мурманской области - 91,3 %</t>
  </si>
  <si>
    <t xml:space="preserve">Сокращение числа лиц, прошедших обучение - 93,8 % </t>
  </si>
  <si>
    <t>Сохранение численности работников списочного состава</t>
  </si>
  <si>
    <t>Налоговые и неналоговые платежи в консолидированный бюджет Мурманской области выросли в 1,4 р. и превысили объем предоставленных налоговых льгот</t>
  </si>
  <si>
    <t>Рост показателей: выполнено услуг - 115,3 %, среднегодовая стоимость основных фондов - 110,3 %, выручка - в 1,2 р., фонд оплаты труда - 113,4 %</t>
  </si>
  <si>
    <t>Рост численности работников списочного состава -108,9 %, среднемесячной заработной платы работников - 104 %</t>
  </si>
  <si>
    <t>Сохранение объема поступлений налоговых и неналоговых платежей на уровне 2014 года</t>
  </si>
  <si>
    <t>Рост показателей: доходы, уменьшенные на величину расходов - в 1,3 р., среднегодовая стоимость основных средств - 
в 1,2 р.</t>
  </si>
  <si>
    <t>Увеличение среднесписочной численности работников - 106,3 %</t>
  </si>
  <si>
    <t xml:space="preserve">Рост поступлений налоговых и неналоговых платежей в консолидированный бюджет Мурманской области - 115,7 % </t>
  </si>
  <si>
    <t>Рост показателей: доходы, уменьшенные на величину расходов - 107,8 %, среднегодовая стоимость основных средств - 100,3 %</t>
  </si>
  <si>
    <t>Рост среднесписочной численности работающих - 105,4 %, среднемесячной заработной платы работников - 114,6 %</t>
  </si>
  <si>
    <t>Рост показателей: доходы, уменьшенные на величину расходов - в 1,9 р., ссокращение издержек - 87,1 %</t>
  </si>
  <si>
    <t>Увеличение среднесписочной численности работников - 102 %</t>
  </si>
  <si>
    <t xml:space="preserve">Рост поступлений налоговых и неналоговых платежей в консолидированный бюджет Мурманской области - 112,1 % </t>
  </si>
  <si>
    <t>Рост показателей: доходы, уменьшенные на величину расходов - в 1,3 р., среднегодовая стоимость основных средств - 105,8 %</t>
  </si>
  <si>
    <t>Увеличение среднемесячной заработной платы работников - 110,7 %</t>
  </si>
  <si>
    <t>Рост показателей: доходы, уменьшенные на величину расходов - в 1,3 р., среднегодовая стоимость основных средств - 107,6 %</t>
  </si>
  <si>
    <t>Увеличение среднемесячной заработной платы работников - 120 %</t>
  </si>
  <si>
    <r>
      <rPr>
        <u/>
        <sz val="10"/>
        <rFont val="Calibri"/>
        <family val="2"/>
        <charset val="204"/>
      </rPr>
      <t>пп.5 п.1 ст.1</t>
    </r>
    <r>
      <rPr>
        <sz val="10"/>
        <rFont val="Calibri"/>
        <family val="2"/>
        <charset val="204"/>
      </rPr>
      <t xml:space="preserve"> Учреждения, единственными собственниками имущества которых являются указанные в подпункте 3 настоящего пункта общественные организации инвалидов, созданные для достижения образовательных, культурных, лечебно-оздоровительных, физкультурно-спортивных, научных, информационных и иных социальных целей, а также для оказания правовой и иной помощи инвалидам, детям-инвалидам и их родителям.
Пониженная ставка не распространяется на прибыль, полученную учреждениями от производства и реализации подакцизных товаров, минерального сырья, других полезных ископаемых, а также иных товаров в соответствии с перечнем, утвержденным Правительством Российской Федерации по представлению общественных организаций инвалидов</t>
    </r>
  </si>
  <si>
    <r>
      <rPr>
        <u/>
        <sz val="10"/>
        <color rgb="FF000000"/>
        <rFont val="Calibri"/>
        <family val="2"/>
        <charset val="204"/>
      </rPr>
      <t>п."и" ст.4</t>
    </r>
    <r>
      <rPr>
        <sz val="10"/>
        <color rgb="FF000000"/>
        <rFont val="Calibri"/>
        <family val="2"/>
        <charset val="204"/>
      </rPr>
      <t xml:space="preserve"> Медицинские организации (за исключением перечисленных в подпунктах "а" и "б" настоящей статьи), входящие в систему обязательного медицинского страхования на территории Мурманской области, в отношении имущества, используемого ими для оказания медицинской помощи населению в рамках реализации территориальной программы обязательного медицинского страхования.
Реестр данных медицинских организаций в составе территориальной программы обязательного медицинского страхования ежегодно устанавливается законом Мурманской области об утверждении Территориальной программы государственных гарантий бесплатного оказания гражданам медицинской помощи в Мурманской области</t>
    </r>
  </si>
  <si>
    <r>
      <rPr>
        <u/>
        <sz val="10"/>
        <color rgb="FF000000"/>
        <rFont val="Calibri"/>
        <family val="2"/>
        <charset val="204"/>
      </rPr>
      <t xml:space="preserve">п."л" ст.4 </t>
    </r>
    <r>
      <rPr>
        <sz val="10"/>
        <color rgb="FF000000"/>
        <rFont val="Calibri"/>
        <family val="2"/>
        <charset val="204"/>
      </rPr>
      <t xml:space="preserve">организации (за исключением перечисленных в подпунктах "а", "б" и "к" настоящей статьи) в отношении находящихся на их балансе объектов культуры и искусства, физической культуры и спорта (дворцов и домов культуры, театров, театров-студий, библиотек, домов и центров народного творчества, дворцов и домов спорта, спортивных комплексов, спортивных комбинатов, ледовых дворцов, плавательных бассейнов, стадионов), имеющих социальную значимость для муниципальных образований.
Положение о данных объектах утверждается Правительством Мурманской области.
Перечень данных объектов утверждается Правительством Мурманской области на основе предложений муниципальных образований, оформленных решениями представительных органов местного самоуправления
</t>
    </r>
  </si>
  <si>
    <r>
      <rPr>
        <u/>
        <sz val="10"/>
        <color rgb="FF000000"/>
        <rFont val="Calibri"/>
        <family val="2"/>
        <charset val="204"/>
      </rPr>
      <t>ст. 4-1</t>
    </r>
    <r>
      <rPr>
        <sz val="10"/>
        <color rgb="FF000000"/>
        <rFont val="Calibri"/>
        <family val="2"/>
        <charset val="204"/>
      </rPr>
      <t xml:space="preserve"> организации в части имущества, полученного (созданного) за счет технической помощи (содействия), предоставляемой Российской Федерации на безвозмездной основе иностранными государствами в целях проведения утилизации вооружения и военной техники, радиационно-экологических мероприятий по обращению с радиоактивными отходами, отработанным ядерным топливом и другими ядерными материалами, ранее накопленными и (или) образующимися при эксплуатации и выводе из нее объектов мирного и военного использования атомной энергии, а также для обеспечения ликвидации разливов нефти, нефтепродуктов, по проектам и программам, которые зарегистрированы в установленном порядке
</t>
    </r>
  </si>
  <si>
    <t>Учреждения, единственными собственниками имущества которых являются указанные в абзаце седьмом настоящего пункта общественные организации инвалидов, созданные для достижения образовательных, культурных, лечебно-оздоровительных, физкультурно-спортивных, научных, информационных и иных социальных целей, а также для оказания правовой и иной помощи инвалидам, детям-инвалидам и их родителям</t>
  </si>
</sst>
</file>

<file path=xl/styles.xml><?xml version="1.0" encoding="utf-8"?>
<styleSheet xmlns="http://schemas.openxmlformats.org/spreadsheetml/2006/main">
  <numFmts count="2">
    <numFmt numFmtId="164" formatCode="#,##0.0"/>
    <numFmt numFmtId="165" formatCode="_-* #,##0.00_р_._-;\-* #,##0.00_р_._-;_-* \-??_р_._-;_-@_-"/>
  </numFmts>
  <fonts count="18">
    <font>
      <sz val="11"/>
      <color rgb="FF000000"/>
      <name val="Calibri"/>
      <family val="2"/>
      <charset val="204"/>
    </font>
    <font>
      <sz val="12"/>
      <name val="Calibri"/>
      <family val="2"/>
      <charset val="204"/>
    </font>
    <font>
      <sz val="11"/>
      <name val="Calibri"/>
      <family val="2"/>
      <charset val="204"/>
    </font>
    <font>
      <b/>
      <sz val="11"/>
      <color rgb="FF000000"/>
      <name val="Calibri"/>
      <family val="2"/>
      <charset val="204"/>
    </font>
    <font>
      <b/>
      <sz val="10"/>
      <color rgb="FF000000"/>
      <name val="Calibri"/>
      <family val="2"/>
      <charset val="204"/>
    </font>
    <font>
      <sz val="9"/>
      <color rgb="FF000000"/>
      <name val="Calibri"/>
      <family val="2"/>
      <charset val="204"/>
    </font>
    <font>
      <sz val="10"/>
      <color rgb="FF000000"/>
      <name val="Calibri"/>
      <family val="2"/>
      <charset val="204"/>
    </font>
    <font>
      <sz val="9"/>
      <name val="Calibri"/>
      <family val="2"/>
      <charset val="204"/>
    </font>
    <font>
      <sz val="10"/>
      <name val="Calibri"/>
      <family val="2"/>
      <charset val="204"/>
    </font>
    <font>
      <sz val="8"/>
      <name val="Calibri"/>
      <family val="2"/>
      <charset val="204"/>
    </font>
    <font>
      <sz val="8"/>
      <color rgb="FF000000"/>
      <name val="Calibri"/>
      <family val="2"/>
      <charset val="204"/>
    </font>
    <font>
      <b/>
      <u/>
      <sz val="10"/>
      <color rgb="FF000000"/>
      <name val="Calibri"/>
      <family val="2"/>
      <charset val="204"/>
    </font>
    <font>
      <u/>
      <sz val="10"/>
      <name val="Calibri"/>
      <family val="2"/>
      <charset val="204"/>
    </font>
    <font>
      <b/>
      <sz val="10"/>
      <name val="Calibri"/>
      <family val="2"/>
      <charset val="204"/>
    </font>
    <font>
      <sz val="11"/>
      <color rgb="FF000000"/>
      <name val="Calibri"/>
      <family val="2"/>
      <charset val="204"/>
    </font>
    <font>
      <u/>
      <sz val="10"/>
      <color rgb="FF000000"/>
      <name val="Calibri"/>
      <family val="2"/>
      <charset val="204"/>
    </font>
    <font>
      <sz val="13.5"/>
      <color rgb="FF000000"/>
      <name val="Times New Roman"/>
      <family val="1"/>
      <charset val="204"/>
    </font>
    <font>
      <sz val="11"/>
      <color theme="0"/>
      <name val="Calibri"/>
      <family val="2"/>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style="hair">
        <color auto="1"/>
      </top>
      <bottom/>
      <diagonal/>
    </border>
    <border>
      <left style="hair">
        <color auto="1"/>
      </left>
      <right style="hair">
        <color auto="1"/>
      </right>
      <top/>
      <bottom/>
      <diagonal/>
    </border>
    <border>
      <left/>
      <right style="hair">
        <color auto="1"/>
      </right>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style="hair">
        <color auto="1"/>
      </left>
      <right/>
      <top/>
      <bottom/>
      <diagonal/>
    </border>
    <border>
      <left/>
      <right style="hair">
        <color auto="1"/>
      </right>
      <top/>
      <bottom/>
      <diagonal/>
    </border>
  </borders>
  <cellStyleXfs count="3">
    <xf numFmtId="0" fontId="0" fillId="0" borderId="0"/>
    <xf numFmtId="165" fontId="14" fillId="0" borderId="0"/>
    <xf numFmtId="0" fontId="1" fillId="0" borderId="0"/>
  </cellStyleXfs>
  <cellXfs count="143">
    <xf numFmtId="0" fontId="0" fillId="0" borderId="0" xfId="0"/>
    <xf numFmtId="3" fontId="2" fillId="0" borderId="0" xfId="0" applyNumberFormat="1" applyFont="1" applyAlignment="1">
      <alignment vertical="center"/>
    </xf>
    <xf numFmtId="0" fontId="0" fillId="0" borderId="0" xfId="0" applyFont="1"/>
    <xf numFmtId="0" fontId="0" fillId="0" borderId="0" xfId="0" applyFont="1" applyAlignment="1">
      <alignment vertical="center" wrapText="1"/>
    </xf>
    <xf numFmtId="164" fontId="0" fillId="0" borderId="0" xfId="0" applyNumberFormat="1" applyFont="1"/>
    <xf numFmtId="164" fontId="0" fillId="0" borderId="0" xfId="0" applyNumberFormat="1" applyFont="1" applyAlignment="1">
      <alignment wrapText="1"/>
    </xf>
    <xf numFmtId="0" fontId="0" fillId="0" borderId="0" xfId="0" applyFont="1" applyAlignment="1">
      <alignment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xf>
    <xf numFmtId="3" fontId="8" fillId="0" borderId="1" xfId="0" applyNumberFormat="1" applyFont="1" applyFill="1" applyBorder="1" applyAlignment="1">
      <alignment horizontal="center" vertical="center"/>
    </xf>
    <xf numFmtId="0" fontId="6" fillId="0" borderId="2" xfId="0" applyFont="1" applyFill="1" applyBorder="1" applyAlignment="1">
      <alignment vertical="center" wrapText="1"/>
    </xf>
    <xf numFmtId="0" fontId="6" fillId="0" borderId="0" xfId="0" applyFont="1" applyFill="1"/>
    <xf numFmtId="0" fontId="8" fillId="0" borderId="4" xfId="0" applyFont="1" applyFill="1" applyBorder="1" applyAlignment="1">
      <alignment horizontal="center" vertical="center"/>
    </xf>
    <xf numFmtId="3" fontId="8" fillId="0" borderId="4" xfId="0" applyNumberFormat="1" applyFont="1" applyFill="1" applyBorder="1" applyAlignment="1">
      <alignment horizontal="center" vertical="center"/>
    </xf>
    <xf numFmtId="0" fontId="13" fillId="0" borderId="3" xfId="0" applyFont="1" applyFill="1" applyBorder="1" applyAlignment="1">
      <alignment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5" xfId="0" applyFont="1" applyFill="1" applyBorder="1" applyAlignment="1">
      <alignment horizontal="center" vertical="top"/>
    </xf>
    <xf numFmtId="0" fontId="6" fillId="0" borderId="0" xfId="0" applyFont="1" applyFill="1" applyAlignment="1"/>
    <xf numFmtId="164" fontId="6" fillId="0" borderId="1" xfId="0" applyNumberFormat="1" applyFont="1" applyFill="1" applyBorder="1" applyAlignment="1">
      <alignment horizontal="center" vertical="center"/>
    </xf>
    <xf numFmtId="3" fontId="6" fillId="0" borderId="0" xfId="0" applyNumberFormat="1" applyFont="1" applyFill="1"/>
    <xf numFmtId="3" fontId="13" fillId="0" borderId="1" xfId="0" applyNumberFormat="1" applyFont="1" applyFill="1" applyBorder="1" applyAlignment="1">
      <alignment horizontal="center" vertical="center" shrinkToFit="1"/>
    </xf>
    <xf numFmtId="165" fontId="6" fillId="0" borderId="0" xfId="1" applyFont="1" applyFill="1" applyBorder="1" applyAlignment="1" applyProtection="1"/>
    <xf numFmtId="0" fontId="6" fillId="0" borderId="1" xfId="0" applyFont="1" applyFill="1" applyBorder="1" applyAlignment="1">
      <alignment horizontal="center" vertical="center"/>
    </xf>
    <xf numFmtId="164" fontId="6" fillId="0" borderId="4" xfId="0" applyNumberFormat="1" applyFont="1" applyFill="1" applyBorder="1" applyAlignment="1">
      <alignment horizontal="center" vertical="center"/>
    </xf>
    <xf numFmtId="164" fontId="6" fillId="0" borderId="4"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12" fillId="0" borderId="1" xfId="0" applyFont="1" applyFill="1" applyBorder="1" applyAlignment="1">
      <alignment horizontal="center" vertical="center"/>
    </xf>
    <xf numFmtId="3" fontId="12" fillId="0" borderId="1"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49" fontId="6" fillId="0" borderId="2" xfId="0" applyNumberFormat="1" applyFont="1" applyFill="1" applyBorder="1" applyAlignment="1">
      <alignment vertical="center" wrapText="1"/>
    </xf>
    <xf numFmtId="49" fontId="6" fillId="0" borderId="1" xfId="0" applyNumberFormat="1" applyFont="1" applyFill="1" applyBorder="1" applyAlignment="1">
      <alignment vertical="center" wrapText="1"/>
    </xf>
    <xf numFmtId="0" fontId="6" fillId="0" borderId="1" xfId="0" applyFont="1" applyFill="1" applyBorder="1"/>
    <xf numFmtId="164" fontId="6" fillId="0" borderId="1" xfId="0" applyNumberFormat="1" applyFont="1" applyFill="1" applyBorder="1" applyAlignment="1">
      <alignment wrapText="1"/>
    </xf>
    <xf numFmtId="0" fontId="6" fillId="0" borderId="1" xfId="0" applyFont="1" applyFill="1" applyBorder="1" applyAlignment="1">
      <alignment wrapText="1"/>
    </xf>
    <xf numFmtId="164" fontId="13" fillId="0" borderId="1" xfId="0" applyNumberFormat="1" applyFont="1" applyFill="1" applyBorder="1" applyAlignment="1">
      <alignment horizontal="center" vertical="center"/>
    </xf>
    <xf numFmtId="0" fontId="2" fillId="0" borderId="0" xfId="0" applyFont="1" applyFill="1" applyAlignment="1">
      <alignment vertical="center"/>
    </xf>
    <xf numFmtId="0" fontId="9" fillId="0" borderId="1" xfId="0" applyFont="1" applyFill="1" applyBorder="1" applyAlignment="1">
      <alignment horizontal="center" vertical="center"/>
    </xf>
    <xf numFmtId="3" fontId="2" fillId="0" borderId="0" xfId="0" applyNumberFormat="1" applyFont="1" applyFill="1" applyAlignment="1">
      <alignment vertical="center"/>
    </xf>
    <xf numFmtId="3" fontId="7" fillId="0"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xf>
    <xf numFmtId="0" fontId="0" fillId="0" borderId="0" xfId="0" applyFont="1" applyFill="1"/>
    <xf numFmtId="0" fontId="0" fillId="0" borderId="0" xfId="0" applyFont="1" applyFill="1" applyAlignment="1">
      <alignment vertical="center" wrapText="1"/>
    </xf>
    <xf numFmtId="164" fontId="0" fillId="0" borderId="0" xfId="0" applyNumberFormat="1" applyFont="1" applyFill="1"/>
    <xf numFmtId="164" fontId="0" fillId="0" borderId="0" xfId="0" applyNumberFormat="1" applyFont="1" applyFill="1" applyAlignment="1">
      <alignment wrapText="1"/>
    </xf>
    <xf numFmtId="0" fontId="0" fillId="0" borderId="0" xfId="0" applyFont="1" applyFill="1" applyAlignment="1">
      <alignment wrapText="1"/>
    </xf>
    <xf numFmtId="164"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xf>
    <xf numFmtId="3" fontId="6" fillId="0" borderId="1" xfId="0" applyNumberFormat="1" applyFont="1" applyFill="1" applyBorder="1"/>
    <xf numFmtId="0" fontId="13"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top"/>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0" xfId="0" applyFont="1" applyFill="1" applyAlignment="1">
      <alignment horizontal="center" vertical="center"/>
    </xf>
    <xf numFmtId="164" fontId="5" fillId="0" borderId="1" xfId="0" applyNumberFormat="1" applyFont="1" applyFill="1" applyBorder="1" applyAlignment="1">
      <alignment horizontal="center" vertical="center" wrapText="1"/>
    </xf>
    <xf numFmtId="0" fontId="10" fillId="0" borderId="0" xfId="0" applyFont="1" applyFill="1" applyAlignment="1">
      <alignment horizontal="center" vertical="center"/>
    </xf>
    <xf numFmtId="0" fontId="10" fillId="0" borderId="1" xfId="0" applyFont="1" applyFill="1" applyBorder="1" applyAlignment="1">
      <alignment horizontal="center"/>
    </xf>
    <xf numFmtId="0" fontId="9" fillId="0" borderId="2" xfId="0" applyFont="1" applyFill="1" applyBorder="1" applyAlignment="1">
      <alignment horizontal="center" vertical="center" wrapText="1"/>
    </xf>
    <xf numFmtId="3" fontId="10" fillId="0" borderId="1" xfId="0" applyNumberFormat="1" applyFont="1" applyFill="1" applyBorder="1" applyAlignment="1">
      <alignment horizontal="center"/>
    </xf>
    <xf numFmtId="3" fontId="10" fillId="0" borderId="1" xfId="0" applyNumberFormat="1" applyFont="1" applyFill="1" applyBorder="1" applyAlignment="1">
      <alignment horizontal="center" wrapText="1"/>
    </xf>
    <xf numFmtId="0" fontId="10" fillId="0" borderId="1" xfId="0" applyFont="1" applyFill="1" applyBorder="1" applyAlignment="1">
      <alignment horizontal="center" wrapText="1"/>
    </xf>
    <xf numFmtId="0" fontId="10" fillId="0" borderId="0" xfId="0" applyFont="1" applyFill="1" applyAlignment="1">
      <alignment horizontal="center"/>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3" fontId="13" fillId="0" borderId="1" xfId="0" applyNumberFormat="1" applyFont="1" applyFill="1" applyBorder="1" applyAlignment="1">
      <alignment horizontal="center" vertical="center"/>
    </xf>
    <xf numFmtId="0" fontId="8" fillId="0" borderId="2" xfId="2" applyFont="1" applyFill="1" applyBorder="1" applyAlignment="1">
      <alignment vertical="center" wrapText="1"/>
    </xf>
    <xf numFmtId="0" fontId="8" fillId="0" borderId="2" xfId="2" applyFont="1" applyFill="1" applyBorder="1" applyAlignment="1">
      <alignment horizontal="justify" vertical="center"/>
    </xf>
    <xf numFmtId="0" fontId="6" fillId="0" borderId="4" xfId="0" applyFont="1" applyFill="1" applyBorder="1" applyAlignment="1">
      <alignment horizontal="center" vertical="top"/>
    </xf>
    <xf numFmtId="164" fontId="4" fillId="0" borderId="5" xfId="0" applyNumberFormat="1" applyFont="1" applyFill="1" applyBorder="1" applyAlignment="1">
      <alignment horizontal="center" vertical="center"/>
    </xf>
    <xf numFmtId="164" fontId="6" fillId="0" borderId="5" xfId="0" applyNumberFormat="1" applyFont="1" applyFill="1" applyBorder="1" applyAlignment="1">
      <alignment horizontal="center" vertical="center"/>
    </xf>
    <xf numFmtId="164" fontId="6" fillId="0" borderId="5" xfId="0" applyNumberFormat="1" applyFont="1" applyFill="1" applyBorder="1" applyAlignment="1">
      <alignment horizontal="center" vertical="center" wrapText="1"/>
    </xf>
    <xf numFmtId="165" fontId="6" fillId="0" borderId="5" xfId="1" applyFont="1" applyFill="1" applyBorder="1" applyAlignment="1" applyProtection="1">
      <alignment horizontal="center" vertical="top"/>
    </xf>
    <xf numFmtId="0" fontId="6" fillId="0" borderId="7" xfId="0" applyFont="1" applyFill="1" applyBorder="1" applyAlignment="1">
      <alignment horizontal="center" vertical="top"/>
    </xf>
    <xf numFmtId="3" fontId="6" fillId="0" borderId="4" xfId="0" applyNumberFormat="1" applyFont="1" applyFill="1" applyBorder="1" applyAlignment="1">
      <alignment horizontal="center" vertical="center"/>
    </xf>
    <xf numFmtId="0" fontId="16" fillId="0" borderId="0" xfId="0" applyFont="1" applyAlignment="1">
      <alignment horizontal="justify"/>
    </xf>
    <xf numFmtId="0" fontId="6" fillId="0" borderId="9"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8"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wrapText="1"/>
    </xf>
    <xf numFmtId="165" fontId="4" fillId="0" borderId="13" xfId="1" applyFont="1" applyFill="1" applyBorder="1" applyAlignment="1" applyProtection="1">
      <alignment vertical="center" wrapText="1"/>
    </xf>
    <xf numFmtId="165" fontId="4" fillId="0" borderId="3" xfId="1" applyFont="1" applyFill="1" applyBorder="1" applyAlignment="1" applyProtection="1">
      <alignment vertical="center" wrapText="1"/>
    </xf>
    <xf numFmtId="165" fontId="4" fillId="0" borderId="2" xfId="1" applyFont="1" applyFill="1" applyBorder="1" applyAlignment="1" applyProtection="1">
      <alignment vertical="center" wrapText="1"/>
    </xf>
    <xf numFmtId="164" fontId="6" fillId="0" borderId="1" xfId="0" applyNumberFormat="1" applyFont="1" applyFill="1" applyBorder="1" applyAlignment="1">
      <alignment horizontal="center" vertical="center"/>
    </xf>
    <xf numFmtId="3" fontId="6" fillId="0" borderId="4" xfId="0" applyNumberFormat="1" applyFont="1" applyFill="1" applyBorder="1" applyAlignment="1">
      <alignment horizontal="center" vertical="center" wrapText="1"/>
    </xf>
    <xf numFmtId="3" fontId="6" fillId="0" borderId="5"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3" fontId="6" fillId="0" borderId="4" xfId="0" applyNumberFormat="1" applyFont="1" applyFill="1" applyBorder="1" applyAlignment="1">
      <alignment horizontal="center" vertical="center" shrinkToFit="1"/>
    </xf>
    <xf numFmtId="3" fontId="0" fillId="0" borderId="5" xfId="0" applyNumberFormat="1" applyFill="1" applyBorder="1" applyAlignment="1">
      <alignment horizontal="center" vertical="center" shrinkToFit="1"/>
    </xf>
    <xf numFmtId="0" fontId="6" fillId="0" borderId="1" xfId="0" applyFont="1" applyFill="1" applyBorder="1" applyAlignment="1">
      <alignment horizontal="center" vertical="top"/>
    </xf>
    <xf numFmtId="3" fontId="6" fillId="0" borderId="1" xfId="0" applyNumberFormat="1" applyFont="1" applyFill="1" applyBorder="1" applyAlignment="1">
      <alignment horizontal="center" vertical="center" shrinkToFit="1"/>
    </xf>
    <xf numFmtId="0" fontId="17" fillId="2" borderId="0" xfId="0" applyFont="1" applyFill="1" applyBorder="1" applyAlignment="1">
      <alignment horizontal="right" wrapText="1"/>
    </xf>
    <xf numFmtId="0" fontId="4" fillId="0" borderId="0" xfId="0" applyFont="1" applyFill="1" applyBorder="1" applyAlignment="1">
      <alignment horizontal="right"/>
    </xf>
    <xf numFmtId="0" fontId="3" fillId="0" borderId="0" xfId="0" applyFont="1" applyFill="1" applyBorder="1" applyAlignment="1">
      <alignment horizont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3" fontId="7" fillId="0" borderId="1" xfId="2" applyNumberFormat="1" applyFont="1" applyFill="1" applyBorder="1" applyAlignment="1">
      <alignment horizontal="center" vertical="center" wrapText="1"/>
    </xf>
    <xf numFmtId="164" fontId="7" fillId="0" borderId="1" xfId="2" applyNumberFormat="1" applyFont="1" applyFill="1" applyBorder="1" applyAlignment="1">
      <alignment horizontal="center" vertical="center" wrapText="1"/>
    </xf>
    <xf numFmtId="0" fontId="7" fillId="0" borderId="1" xfId="2" applyFont="1" applyFill="1" applyBorder="1" applyAlignment="1">
      <alignment horizontal="center" vertical="center" wrapText="1"/>
    </xf>
    <xf numFmtId="0" fontId="4" fillId="0" borderId="13" xfId="0" applyFont="1" applyFill="1" applyBorder="1" applyAlignment="1">
      <alignment vertical="center" wrapText="1"/>
    </xf>
    <xf numFmtId="0" fontId="4" fillId="0" borderId="3" xfId="0" applyFont="1" applyFill="1" applyBorder="1" applyAlignment="1">
      <alignment vertical="center" wrapText="1"/>
    </xf>
    <xf numFmtId="0" fontId="4" fillId="0" borderId="2" xfId="0" applyFont="1" applyFill="1" applyBorder="1" applyAlignment="1">
      <alignment vertical="center" wrapText="1"/>
    </xf>
    <xf numFmtId="0" fontId="6" fillId="0" borderId="4" xfId="0" applyFont="1" applyFill="1" applyBorder="1" applyAlignment="1">
      <alignment horizontal="center" vertical="top"/>
    </xf>
    <xf numFmtId="0" fontId="6" fillId="0" borderId="5" xfId="0" applyFont="1" applyFill="1" applyBorder="1" applyAlignment="1">
      <alignment horizontal="center" vertical="top"/>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8" xfId="0" applyFill="1" applyBorder="1" applyAlignment="1">
      <alignment horizontal="center" vertical="center"/>
    </xf>
    <xf numFmtId="3" fontId="0" fillId="0" borderId="5" xfId="0" applyNumberFormat="1" applyFill="1" applyBorder="1" applyAlignment="1">
      <alignment horizontal="center" vertical="center"/>
    </xf>
    <xf numFmtId="49" fontId="8" fillId="0" borderId="4" xfId="0" applyNumberFormat="1" applyFont="1" applyFill="1" applyBorder="1" applyAlignment="1">
      <alignment horizontal="center" vertical="center" wrapText="1"/>
    </xf>
    <xf numFmtId="0" fontId="0" fillId="0" borderId="5" xfId="0" applyFill="1" applyBorder="1" applyAlignment="1">
      <alignment horizontal="center" vertical="center" wrapText="1"/>
    </xf>
    <xf numFmtId="0" fontId="6" fillId="0" borderId="13"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11" fillId="0" borderId="13" xfId="0" applyFont="1" applyFill="1" applyBorder="1" applyAlignment="1">
      <alignment vertical="center" wrapText="1"/>
    </xf>
    <xf numFmtId="0" fontId="11" fillId="0" borderId="3" xfId="0" applyFont="1" applyFill="1" applyBorder="1" applyAlignment="1">
      <alignment vertical="center" wrapText="1"/>
    </xf>
    <xf numFmtId="0" fontId="11" fillId="0" borderId="2" xfId="0" applyFont="1" applyFill="1" applyBorder="1" applyAlignment="1">
      <alignment vertical="center" wrapText="1"/>
    </xf>
    <xf numFmtId="3" fontId="6" fillId="0" borderId="4" xfId="0" applyNumberFormat="1" applyFont="1" applyFill="1" applyBorder="1" applyAlignment="1">
      <alignment horizontal="center" vertical="center"/>
    </xf>
    <xf numFmtId="3" fontId="6" fillId="0" borderId="5" xfId="0" applyNumberFormat="1" applyFont="1" applyFill="1" applyBorder="1" applyAlignment="1">
      <alignment horizontal="center" vertical="center"/>
    </xf>
    <xf numFmtId="164" fontId="6" fillId="0" borderId="4" xfId="0" applyNumberFormat="1"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164" fontId="6" fillId="0" borderId="9"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center" wrapText="1"/>
    </xf>
    <xf numFmtId="164" fontId="6" fillId="0" borderId="10"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cellXfs>
  <cellStyles count="3">
    <cellStyle name="TableStyleLight1" xfId="2"/>
    <cellStyle name="Обычный" xfId="0" builtinId="0"/>
    <cellStyle name="Финансовый" xfId="1" builtinId="3"/>
  </cellStyles>
  <dxfs count="0"/>
  <tableStyles count="0" defaultTableStyle="TableStyleMedium9" defaultPivotStyle="PivotStyleLight16"/>
  <colors>
    <mruColors>
      <color rgb="FFFFFFCC"/>
      <color rgb="FFFFFF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115"/>
  <sheetViews>
    <sheetView tabSelected="1" view="pageBreakPreview" zoomScaleNormal="110" zoomScaleSheetLayoutView="100" workbookViewId="0">
      <pane ySplit="6" topLeftCell="A7" activePane="bottomLeft" state="frozen"/>
      <selection pane="bottomLeft" activeCell="A3" sqref="A3:N3"/>
    </sheetView>
  </sheetViews>
  <sheetFormatPr defaultColWidth="9.140625" defaultRowHeight="15"/>
  <cols>
    <col min="1" max="1" width="3.28515625" style="2"/>
    <col min="2" max="2" width="61.5703125" style="3" customWidth="1"/>
    <col min="3" max="3" width="7.42578125" style="41" customWidth="1"/>
    <col min="4" max="4" width="7.140625" style="41" customWidth="1"/>
    <col min="5" max="5" width="8" style="43" customWidth="1"/>
    <col min="6" max="6" width="8.42578125" style="43" customWidth="1"/>
    <col min="7" max="7" width="10.140625" style="1" customWidth="1"/>
    <col min="8" max="8" width="10.42578125" style="1" customWidth="1"/>
    <col min="9" max="9" width="8.5703125" style="4" customWidth="1"/>
    <col min="10" max="10" width="8.85546875" style="4" bestFit="1" customWidth="1"/>
    <col min="11" max="11" width="21.5703125" style="5" customWidth="1"/>
    <col min="12" max="12" width="27" style="6" customWidth="1"/>
    <col min="13" max="13" width="21.85546875" style="6" customWidth="1"/>
    <col min="14" max="14" width="14" style="6" customWidth="1"/>
    <col min="15" max="1025" width="8.7109375" style="2"/>
    <col min="1026" max="16384" width="9.140625" style="2"/>
  </cols>
  <sheetData>
    <row r="1" spans="1:16">
      <c r="A1" s="46"/>
      <c r="B1" s="47"/>
      <c r="G1" s="43"/>
      <c r="H1" s="43"/>
      <c r="I1" s="48"/>
      <c r="J1" s="48"/>
      <c r="K1" s="49"/>
      <c r="L1" s="50"/>
      <c r="M1" s="109" t="s">
        <v>113</v>
      </c>
      <c r="N1" s="109"/>
    </row>
    <row r="2" spans="1:16">
      <c r="A2" s="110"/>
      <c r="B2" s="110"/>
      <c r="C2" s="110"/>
      <c r="D2" s="110"/>
      <c r="E2" s="110"/>
      <c r="F2" s="110"/>
      <c r="G2" s="110"/>
      <c r="H2" s="110"/>
      <c r="I2" s="110"/>
      <c r="J2" s="110"/>
      <c r="K2" s="110"/>
      <c r="L2" s="110"/>
      <c r="M2" s="110"/>
      <c r="N2" s="110"/>
    </row>
    <row r="3" spans="1:16">
      <c r="A3" s="111" t="s">
        <v>115</v>
      </c>
      <c r="B3" s="111"/>
      <c r="C3" s="111"/>
      <c r="D3" s="111"/>
      <c r="E3" s="111"/>
      <c r="F3" s="111"/>
      <c r="G3" s="111"/>
      <c r="H3" s="111"/>
      <c r="I3" s="111"/>
      <c r="J3" s="111"/>
      <c r="K3" s="111"/>
      <c r="L3" s="111"/>
      <c r="M3" s="111"/>
      <c r="N3" s="111"/>
    </row>
    <row r="4" spans="1:16" ht="6.75" customHeight="1">
      <c r="A4" s="46"/>
      <c r="B4" s="47"/>
      <c r="G4" s="43"/>
      <c r="H4" s="43"/>
      <c r="I4" s="48"/>
      <c r="J4" s="48"/>
      <c r="K4" s="49"/>
      <c r="L4" s="50"/>
      <c r="M4" s="50"/>
      <c r="N4" s="50"/>
    </row>
    <row r="5" spans="1:16" s="60" customFormat="1" ht="41.25" customHeight="1">
      <c r="A5" s="112" t="s">
        <v>0</v>
      </c>
      <c r="B5" s="113" t="s">
        <v>105</v>
      </c>
      <c r="C5" s="114" t="s">
        <v>104</v>
      </c>
      <c r="D5" s="114"/>
      <c r="E5" s="115" t="s">
        <v>1</v>
      </c>
      <c r="F5" s="115"/>
      <c r="G5" s="115"/>
      <c r="H5" s="115"/>
      <c r="I5" s="116" t="s">
        <v>2</v>
      </c>
      <c r="J5" s="116"/>
      <c r="K5" s="116"/>
      <c r="L5" s="117" t="s">
        <v>3</v>
      </c>
      <c r="M5" s="117" t="s">
        <v>4</v>
      </c>
      <c r="N5" s="117" t="s">
        <v>5</v>
      </c>
    </row>
    <row r="6" spans="1:16" s="62" customFormat="1" ht="40.5" customHeight="1">
      <c r="A6" s="112"/>
      <c r="B6" s="113"/>
      <c r="C6" s="55" t="s">
        <v>68</v>
      </c>
      <c r="D6" s="55" t="s">
        <v>114</v>
      </c>
      <c r="E6" s="44" t="s">
        <v>68</v>
      </c>
      <c r="F6" s="44" t="s">
        <v>114</v>
      </c>
      <c r="G6" s="44" t="s">
        <v>66</v>
      </c>
      <c r="H6" s="44" t="s">
        <v>77</v>
      </c>
      <c r="I6" s="61" t="s">
        <v>68</v>
      </c>
      <c r="J6" s="61" t="s">
        <v>114</v>
      </c>
      <c r="K6" s="61" t="s">
        <v>6</v>
      </c>
      <c r="L6" s="117"/>
      <c r="M6" s="117"/>
      <c r="N6" s="117"/>
      <c r="P6" s="60"/>
    </row>
    <row r="7" spans="1:16" s="68" customFormat="1" ht="12" customHeight="1">
      <c r="A7" s="63">
        <v>1</v>
      </c>
      <c r="B7" s="64">
        <v>2</v>
      </c>
      <c r="C7" s="42">
        <v>3</v>
      </c>
      <c r="D7" s="42">
        <v>4</v>
      </c>
      <c r="E7" s="45">
        <v>5</v>
      </c>
      <c r="F7" s="45">
        <v>6</v>
      </c>
      <c r="G7" s="45">
        <v>7</v>
      </c>
      <c r="H7" s="45">
        <v>8</v>
      </c>
      <c r="I7" s="65">
        <v>9</v>
      </c>
      <c r="J7" s="65">
        <v>10</v>
      </c>
      <c r="K7" s="66">
        <v>11</v>
      </c>
      <c r="L7" s="67">
        <v>12</v>
      </c>
      <c r="M7" s="67">
        <v>13</v>
      </c>
      <c r="N7" s="67">
        <v>14</v>
      </c>
    </row>
    <row r="8" spans="1:16" s="11" customFormat="1" ht="21" customHeight="1">
      <c r="A8" s="37"/>
      <c r="B8" s="118" t="s">
        <v>110</v>
      </c>
      <c r="C8" s="119"/>
      <c r="D8" s="119"/>
      <c r="E8" s="119"/>
      <c r="F8" s="119"/>
      <c r="G8" s="119"/>
      <c r="H8" s="119"/>
      <c r="I8" s="119"/>
      <c r="J8" s="119"/>
      <c r="K8" s="119"/>
      <c r="L8" s="119"/>
      <c r="M8" s="119"/>
      <c r="N8" s="120"/>
    </row>
    <row r="9" spans="1:16" s="11" customFormat="1" ht="84.75" customHeight="1">
      <c r="A9" s="107" t="s">
        <v>7</v>
      </c>
      <c r="B9" s="69" t="s">
        <v>69</v>
      </c>
      <c r="C9" s="8">
        <v>2</v>
      </c>
      <c r="D9" s="8">
        <v>6</v>
      </c>
      <c r="E9" s="9">
        <v>14</v>
      </c>
      <c r="F9" s="9">
        <v>117</v>
      </c>
      <c r="G9" s="9">
        <f>F9-E9</f>
        <v>103</v>
      </c>
      <c r="H9" s="9" t="s">
        <v>123</v>
      </c>
      <c r="I9" s="108">
        <v>131028</v>
      </c>
      <c r="J9" s="108">
        <v>118608</v>
      </c>
      <c r="K9" s="96" t="s">
        <v>106</v>
      </c>
      <c r="L9" s="91" t="s">
        <v>8</v>
      </c>
      <c r="M9" s="91" t="s">
        <v>133</v>
      </c>
      <c r="N9" s="91" t="s">
        <v>9</v>
      </c>
    </row>
    <row r="10" spans="1:16" s="11" customFormat="1" ht="33.75" customHeight="1">
      <c r="A10" s="107"/>
      <c r="B10" s="10" t="s">
        <v>108</v>
      </c>
      <c r="C10" s="8">
        <v>2</v>
      </c>
      <c r="D10" s="8">
        <v>6</v>
      </c>
      <c r="E10" s="9">
        <v>14</v>
      </c>
      <c r="F10" s="9">
        <v>117</v>
      </c>
      <c r="G10" s="9">
        <f>F10-E10</f>
        <v>103</v>
      </c>
      <c r="H10" s="9" t="s">
        <v>123</v>
      </c>
      <c r="I10" s="108"/>
      <c r="J10" s="108"/>
      <c r="K10" s="96"/>
      <c r="L10" s="91"/>
      <c r="M10" s="91"/>
      <c r="N10" s="91"/>
    </row>
    <row r="11" spans="1:16" s="11" customFormat="1" ht="181.5" customHeight="1">
      <c r="A11" s="56" t="s">
        <v>11</v>
      </c>
      <c r="B11" s="10" t="s">
        <v>70</v>
      </c>
      <c r="C11" s="8">
        <v>0</v>
      </c>
      <c r="D11" s="8">
        <v>0</v>
      </c>
      <c r="E11" s="9">
        <v>0</v>
      </c>
      <c r="F11" s="9">
        <v>0</v>
      </c>
      <c r="G11" s="9">
        <f>F11-E11</f>
        <v>0</v>
      </c>
      <c r="H11" s="9" t="s">
        <v>12</v>
      </c>
      <c r="I11" s="91" t="s">
        <v>117</v>
      </c>
      <c r="J11" s="91"/>
      <c r="K11" s="91"/>
      <c r="L11" s="91"/>
      <c r="M11" s="91"/>
      <c r="N11" s="91"/>
    </row>
    <row r="12" spans="1:16" s="11" customFormat="1" ht="80.25" customHeight="1">
      <c r="A12" s="56" t="s">
        <v>13</v>
      </c>
      <c r="B12" s="70" t="s">
        <v>71</v>
      </c>
      <c r="C12" s="8">
        <v>0</v>
      </c>
      <c r="D12" s="8">
        <v>0</v>
      </c>
      <c r="E12" s="9">
        <v>0</v>
      </c>
      <c r="F12" s="9">
        <v>0</v>
      </c>
      <c r="G12" s="9">
        <f t="shared" ref="G12:G14" si="0">F12-E12</f>
        <v>0</v>
      </c>
      <c r="H12" s="9" t="s">
        <v>12</v>
      </c>
      <c r="I12" s="91" t="s">
        <v>107</v>
      </c>
      <c r="J12" s="91"/>
      <c r="K12" s="91"/>
      <c r="L12" s="91"/>
      <c r="M12" s="91"/>
      <c r="N12" s="91"/>
    </row>
    <row r="13" spans="1:16" s="11" customFormat="1" ht="64.5" customHeight="1">
      <c r="A13" s="56" t="s">
        <v>14</v>
      </c>
      <c r="B13" s="69" t="s">
        <v>72</v>
      </c>
      <c r="C13" s="8">
        <v>0</v>
      </c>
      <c r="D13" s="8">
        <v>0</v>
      </c>
      <c r="E13" s="9">
        <v>0</v>
      </c>
      <c r="F13" s="9">
        <v>0</v>
      </c>
      <c r="G13" s="9">
        <f t="shared" si="0"/>
        <v>0</v>
      </c>
      <c r="H13" s="9" t="s">
        <v>12</v>
      </c>
      <c r="I13" s="91" t="s">
        <v>107</v>
      </c>
      <c r="J13" s="91"/>
      <c r="K13" s="91"/>
      <c r="L13" s="91"/>
      <c r="M13" s="91"/>
      <c r="N13" s="91"/>
    </row>
    <row r="14" spans="1:16" s="11" customFormat="1" ht="164.25" customHeight="1">
      <c r="A14" s="56" t="s">
        <v>15</v>
      </c>
      <c r="B14" s="70" t="s">
        <v>181</v>
      </c>
      <c r="C14" s="8">
        <v>0</v>
      </c>
      <c r="D14" s="8">
        <v>0</v>
      </c>
      <c r="E14" s="9">
        <v>0</v>
      </c>
      <c r="F14" s="9">
        <v>0</v>
      </c>
      <c r="G14" s="9">
        <f t="shared" si="0"/>
        <v>0</v>
      </c>
      <c r="H14" s="9" t="s">
        <v>12</v>
      </c>
      <c r="I14" s="91" t="s">
        <v>20</v>
      </c>
      <c r="J14" s="91"/>
      <c r="K14" s="91"/>
      <c r="L14" s="91"/>
      <c r="M14" s="91"/>
      <c r="N14" s="91"/>
    </row>
    <row r="15" spans="1:16" s="11" customFormat="1" ht="159.75" customHeight="1">
      <c r="A15" s="121" t="s">
        <v>16</v>
      </c>
      <c r="B15" s="69" t="s">
        <v>73</v>
      </c>
      <c r="C15" s="8">
        <v>0</v>
      </c>
      <c r="D15" s="8">
        <v>0</v>
      </c>
      <c r="E15" s="9">
        <v>0</v>
      </c>
      <c r="F15" s="9">
        <v>0</v>
      </c>
      <c r="G15" s="9" t="s">
        <v>12</v>
      </c>
      <c r="H15" s="9" t="s">
        <v>12</v>
      </c>
      <c r="I15" s="82" t="s">
        <v>107</v>
      </c>
      <c r="J15" s="92"/>
      <c r="K15" s="92"/>
      <c r="L15" s="92"/>
      <c r="M15" s="92"/>
      <c r="N15" s="93"/>
    </row>
    <row r="16" spans="1:16" s="11" customFormat="1" ht="26.25" hidden="1" customHeight="1">
      <c r="A16" s="122"/>
      <c r="B16" s="10" t="s">
        <v>10</v>
      </c>
      <c r="C16" s="8" t="s">
        <v>12</v>
      </c>
      <c r="D16" s="8">
        <v>0</v>
      </c>
      <c r="E16" s="9" t="s">
        <v>12</v>
      </c>
      <c r="F16" s="9">
        <v>0</v>
      </c>
      <c r="G16" s="9" t="s">
        <v>12</v>
      </c>
      <c r="H16" s="9" t="s">
        <v>12</v>
      </c>
      <c r="I16" s="123"/>
      <c r="J16" s="124"/>
      <c r="K16" s="124"/>
      <c r="L16" s="124"/>
      <c r="M16" s="124"/>
      <c r="N16" s="125"/>
    </row>
    <row r="17" spans="1:14" s="11" customFormat="1" ht="162" customHeight="1">
      <c r="A17" s="121" t="s">
        <v>17</v>
      </c>
      <c r="B17" s="69" t="s">
        <v>74</v>
      </c>
      <c r="C17" s="8">
        <v>0</v>
      </c>
      <c r="D17" s="8">
        <v>0</v>
      </c>
      <c r="E17" s="9">
        <v>0</v>
      </c>
      <c r="F17" s="9">
        <v>0</v>
      </c>
      <c r="G17" s="9" t="s">
        <v>12</v>
      </c>
      <c r="H17" s="9" t="s">
        <v>12</v>
      </c>
      <c r="I17" s="82" t="s">
        <v>107</v>
      </c>
      <c r="J17" s="92"/>
      <c r="K17" s="92"/>
      <c r="L17" s="92"/>
      <c r="M17" s="92"/>
      <c r="N17" s="93"/>
    </row>
    <row r="18" spans="1:14" s="11" customFormat="1" ht="26.25" hidden="1" customHeight="1">
      <c r="A18" s="122"/>
      <c r="B18" s="10" t="s">
        <v>10</v>
      </c>
      <c r="C18" s="8" t="s">
        <v>12</v>
      </c>
      <c r="D18" s="8">
        <v>0</v>
      </c>
      <c r="E18" s="9" t="s">
        <v>12</v>
      </c>
      <c r="F18" s="9">
        <v>0</v>
      </c>
      <c r="G18" s="9" t="s">
        <v>12</v>
      </c>
      <c r="H18" s="9" t="s">
        <v>12</v>
      </c>
      <c r="I18" s="123"/>
      <c r="J18" s="124"/>
      <c r="K18" s="124"/>
      <c r="L18" s="124"/>
      <c r="M18" s="124"/>
      <c r="N18" s="125"/>
    </row>
    <row r="19" spans="1:14" s="11" customFormat="1" ht="159.75" customHeight="1">
      <c r="A19" s="121" t="s">
        <v>18</v>
      </c>
      <c r="B19" s="69" t="s">
        <v>75</v>
      </c>
      <c r="C19" s="8">
        <v>0</v>
      </c>
      <c r="D19" s="8">
        <v>0</v>
      </c>
      <c r="E19" s="9">
        <v>0</v>
      </c>
      <c r="F19" s="9">
        <v>0</v>
      </c>
      <c r="G19" s="9" t="s">
        <v>12</v>
      </c>
      <c r="H19" s="9" t="s">
        <v>12</v>
      </c>
      <c r="I19" s="82" t="s">
        <v>107</v>
      </c>
      <c r="J19" s="92"/>
      <c r="K19" s="92"/>
      <c r="L19" s="92"/>
      <c r="M19" s="92"/>
      <c r="N19" s="93"/>
    </row>
    <row r="20" spans="1:14" s="11" customFormat="1" ht="26.25" hidden="1" customHeight="1">
      <c r="A20" s="122"/>
      <c r="B20" s="10" t="s">
        <v>10</v>
      </c>
      <c r="C20" s="8" t="s">
        <v>12</v>
      </c>
      <c r="D20" s="8">
        <v>0</v>
      </c>
      <c r="E20" s="9" t="s">
        <v>12</v>
      </c>
      <c r="F20" s="9">
        <v>0</v>
      </c>
      <c r="G20" s="9" t="s">
        <v>12</v>
      </c>
      <c r="H20" s="9" t="s">
        <v>12</v>
      </c>
      <c r="I20" s="123"/>
      <c r="J20" s="124"/>
      <c r="K20" s="124"/>
      <c r="L20" s="124"/>
      <c r="M20" s="124"/>
      <c r="N20" s="125"/>
    </row>
    <row r="21" spans="1:14" s="11" customFormat="1" ht="161.25" customHeight="1">
      <c r="A21" s="121" t="s">
        <v>23</v>
      </c>
      <c r="B21" s="69" t="s">
        <v>76</v>
      </c>
      <c r="C21" s="8">
        <v>0</v>
      </c>
      <c r="D21" s="8">
        <v>0</v>
      </c>
      <c r="E21" s="9">
        <v>0</v>
      </c>
      <c r="F21" s="9">
        <v>0</v>
      </c>
      <c r="G21" s="9" t="s">
        <v>12</v>
      </c>
      <c r="H21" s="9" t="s">
        <v>12</v>
      </c>
      <c r="I21" s="82" t="s">
        <v>107</v>
      </c>
      <c r="J21" s="92"/>
      <c r="K21" s="92"/>
      <c r="L21" s="92"/>
      <c r="M21" s="92"/>
      <c r="N21" s="93"/>
    </row>
    <row r="22" spans="1:14" s="11" customFormat="1" ht="26.25" hidden="1" customHeight="1">
      <c r="A22" s="122"/>
      <c r="B22" s="10" t="s">
        <v>10</v>
      </c>
      <c r="C22" s="8" t="s">
        <v>12</v>
      </c>
      <c r="D22" s="8">
        <v>0</v>
      </c>
      <c r="E22" s="9" t="s">
        <v>12</v>
      </c>
      <c r="F22" s="9">
        <v>0</v>
      </c>
      <c r="G22" s="9" t="s">
        <v>12</v>
      </c>
      <c r="H22" s="9" t="s">
        <v>12</v>
      </c>
      <c r="I22" s="123"/>
      <c r="J22" s="124"/>
      <c r="K22" s="124"/>
      <c r="L22" s="124"/>
      <c r="M22" s="124"/>
      <c r="N22" s="125"/>
    </row>
    <row r="23" spans="1:14" s="11" customFormat="1" ht="75.75" customHeight="1">
      <c r="A23" s="56"/>
      <c r="B23" s="14" t="s">
        <v>19</v>
      </c>
      <c r="C23" s="54">
        <f>C9+C11+C12+C13+C14</f>
        <v>2</v>
      </c>
      <c r="D23" s="54">
        <f>D9+D11+D12+D13+D14</f>
        <v>6</v>
      </c>
      <c r="E23" s="54">
        <f>E9+E11+E12+E13+E14</f>
        <v>14</v>
      </c>
      <c r="F23" s="54">
        <f>F9+F11+F12+F13+F14</f>
        <v>117</v>
      </c>
      <c r="G23" s="71">
        <f>G9+G11+G12+G13+G14</f>
        <v>103</v>
      </c>
      <c r="H23" s="71" t="s">
        <v>123</v>
      </c>
      <c r="I23" s="15"/>
      <c r="J23" s="15"/>
      <c r="K23" s="15"/>
      <c r="L23" s="16"/>
      <c r="M23" s="16"/>
      <c r="N23" s="17"/>
    </row>
    <row r="24" spans="1:14" s="11" customFormat="1" ht="19.5" customHeight="1">
      <c r="A24" s="18"/>
      <c r="B24" s="118" t="s">
        <v>111</v>
      </c>
      <c r="C24" s="119"/>
      <c r="D24" s="119"/>
      <c r="E24" s="119"/>
      <c r="F24" s="119"/>
      <c r="G24" s="119"/>
      <c r="H24" s="119"/>
      <c r="I24" s="119"/>
      <c r="J24" s="119"/>
      <c r="K24" s="119"/>
      <c r="L24" s="119"/>
      <c r="M24" s="119"/>
      <c r="N24" s="119"/>
    </row>
    <row r="25" spans="1:14" s="11" customFormat="1" ht="192" customHeight="1">
      <c r="A25" s="107" t="s">
        <v>7</v>
      </c>
      <c r="B25" s="72" t="s">
        <v>78</v>
      </c>
      <c r="C25" s="8">
        <v>2</v>
      </c>
      <c r="D25" s="8">
        <v>1</v>
      </c>
      <c r="E25" s="9">
        <v>808</v>
      </c>
      <c r="F25" s="9">
        <v>839</v>
      </c>
      <c r="G25" s="9">
        <f t="shared" ref="G25:G57" si="1">F25-E25</f>
        <v>31</v>
      </c>
      <c r="H25" s="9">
        <f>F25/E25*100</f>
        <v>103.83663366336633</v>
      </c>
      <c r="I25" s="95">
        <v>6840</v>
      </c>
      <c r="J25" s="95">
        <v>11603</v>
      </c>
      <c r="K25" s="96" t="s">
        <v>132</v>
      </c>
      <c r="L25" s="91" t="s">
        <v>136</v>
      </c>
      <c r="M25" s="91" t="s">
        <v>134</v>
      </c>
      <c r="N25" s="91" t="s">
        <v>9</v>
      </c>
    </row>
    <row r="26" spans="1:14" s="11" customFormat="1" ht="27.75" customHeight="1">
      <c r="A26" s="107"/>
      <c r="B26" s="10" t="s">
        <v>108</v>
      </c>
      <c r="C26" s="8">
        <v>2</v>
      </c>
      <c r="D26" s="8">
        <v>1</v>
      </c>
      <c r="E26" s="9">
        <v>157</v>
      </c>
      <c r="F26" s="9">
        <v>839</v>
      </c>
      <c r="G26" s="9">
        <f t="shared" si="1"/>
        <v>682</v>
      </c>
      <c r="H26" s="9">
        <f>F26/E26*100</f>
        <v>534.39490445859872</v>
      </c>
      <c r="I26" s="95"/>
      <c r="J26" s="95"/>
      <c r="K26" s="96"/>
      <c r="L26" s="91"/>
      <c r="M26" s="91"/>
      <c r="N26" s="91"/>
    </row>
    <row r="27" spans="1:14" s="11" customFormat="1" ht="113.25" customHeight="1">
      <c r="A27" s="107" t="s">
        <v>11</v>
      </c>
      <c r="B27" s="72" t="s">
        <v>79</v>
      </c>
      <c r="C27" s="8">
        <v>2</v>
      </c>
      <c r="D27" s="8">
        <v>2</v>
      </c>
      <c r="E27" s="9">
        <v>15722</v>
      </c>
      <c r="F27" s="9">
        <v>16518</v>
      </c>
      <c r="G27" s="9">
        <f t="shared" si="1"/>
        <v>796</v>
      </c>
      <c r="H27" s="9">
        <f>F27/E27*100</f>
        <v>105.06296908790229</v>
      </c>
      <c r="I27" s="95">
        <v>34877</v>
      </c>
      <c r="J27" s="95">
        <v>40149</v>
      </c>
      <c r="K27" s="96" t="s">
        <v>135</v>
      </c>
      <c r="L27" s="91" t="s">
        <v>137</v>
      </c>
      <c r="M27" s="91" t="s">
        <v>138</v>
      </c>
      <c r="N27" s="91" t="s">
        <v>65</v>
      </c>
    </row>
    <row r="28" spans="1:14" s="11" customFormat="1" ht="30.75" customHeight="1">
      <c r="A28" s="107"/>
      <c r="B28" s="10" t="s">
        <v>108</v>
      </c>
      <c r="C28" s="8">
        <v>2</v>
      </c>
      <c r="D28" s="8">
        <v>2</v>
      </c>
      <c r="E28" s="9">
        <v>15722</v>
      </c>
      <c r="F28" s="9">
        <v>16518</v>
      </c>
      <c r="G28" s="9">
        <f t="shared" si="1"/>
        <v>796</v>
      </c>
      <c r="H28" s="9">
        <f>F28/E28*100</f>
        <v>105.06296908790229</v>
      </c>
      <c r="I28" s="95"/>
      <c r="J28" s="95"/>
      <c r="K28" s="96"/>
      <c r="L28" s="91"/>
      <c r="M28" s="91"/>
      <c r="N28" s="91"/>
    </row>
    <row r="29" spans="1:14" s="11" customFormat="1" ht="94.5" customHeight="1">
      <c r="A29" s="56" t="s">
        <v>13</v>
      </c>
      <c r="B29" s="72" t="s">
        <v>80</v>
      </c>
      <c r="C29" s="8">
        <v>0</v>
      </c>
      <c r="D29" s="8">
        <v>0</v>
      </c>
      <c r="E29" s="9">
        <v>0</v>
      </c>
      <c r="F29" s="9">
        <v>0</v>
      </c>
      <c r="G29" s="9">
        <f t="shared" si="1"/>
        <v>0</v>
      </c>
      <c r="H29" s="9" t="s">
        <v>12</v>
      </c>
      <c r="I29" s="91" t="s">
        <v>124</v>
      </c>
      <c r="J29" s="91"/>
      <c r="K29" s="91"/>
      <c r="L29" s="91"/>
      <c r="M29" s="91"/>
      <c r="N29" s="91"/>
    </row>
    <row r="30" spans="1:14" s="11" customFormat="1" ht="90" customHeight="1">
      <c r="A30" s="107" t="s">
        <v>14</v>
      </c>
      <c r="B30" s="72" t="s">
        <v>81</v>
      </c>
      <c r="C30" s="8">
        <v>6</v>
      </c>
      <c r="D30" s="8">
        <v>8</v>
      </c>
      <c r="E30" s="9">
        <v>2035</v>
      </c>
      <c r="F30" s="9">
        <v>51681</v>
      </c>
      <c r="G30" s="9">
        <f t="shared" si="1"/>
        <v>49646</v>
      </c>
      <c r="H30" s="9" t="s">
        <v>125</v>
      </c>
      <c r="I30" s="135">
        <v>65152</v>
      </c>
      <c r="J30" s="135">
        <v>101295</v>
      </c>
      <c r="K30" s="137" t="s">
        <v>140</v>
      </c>
      <c r="L30" s="103" t="s">
        <v>141</v>
      </c>
      <c r="M30" s="103" t="s">
        <v>142</v>
      </c>
      <c r="N30" s="91" t="s">
        <v>9</v>
      </c>
    </row>
    <row r="31" spans="1:14" s="19" customFormat="1" ht="30.75" customHeight="1">
      <c r="A31" s="107"/>
      <c r="B31" s="10" t="s">
        <v>108</v>
      </c>
      <c r="C31" s="8">
        <v>4</v>
      </c>
      <c r="D31" s="8">
        <v>7</v>
      </c>
      <c r="E31" s="9">
        <v>1783</v>
      </c>
      <c r="F31" s="9">
        <v>51625</v>
      </c>
      <c r="G31" s="9">
        <f t="shared" si="1"/>
        <v>49842</v>
      </c>
      <c r="H31" s="9" t="s">
        <v>139</v>
      </c>
      <c r="I31" s="136"/>
      <c r="J31" s="136"/>
      <c r="K31" s="138"/>
      <c r="L31" s="104"/>
      <c r="M31" s="104"/>
      <c r="N31" s="91"/>
    </row>
    <row r="32" spans="1:14" s="11" customFormat="1" ht="78" customHeight="1">
      <c r="A32" s="107" t="s">
        <v>15</v>
      </c>
      <c r="B32" s="73" t="s">
        <v>82</v>
      </c>
      <c r="C32" s="8">
        <v>1</v>
      </c>
      <c r="D32" s="8">
        <v>1</v>
      </c>
      <c r="E32" s="9">
        <v>149</v>
      </c>
      <c r="F32" s="9">
        <v>144</v>
      </c>
      <c r="G32" s="9">
        <f t="shared" si="1"/>
        <v>-5</v>
      </c>
      <c r="H32" s="9">
        <f t="shared" ref="H32:H38" si="2">F32/E32*100</f>
        <v>96.644295302013433</v>
      </c>
      <c r="I32" s="108">
        <v>2210</v>
      </c>
      <c r="J32" s="108">
        <v>2208</v>
      </c>
      <c r="K32" s="96" t="s">
        <v>143</v>
      </c>
      <c r="L32" s="91" t="s">
        <v>8</v>
      </c>
      <c r="M32" s="94" t="s">
        <v>21</v>
      </c>
      <c r="N32" s="91" t="s">
        <v>9</v>
      </c>
    </row>
    <row r="33" spans="1:14" s="11" customFormat="1" ht="31.5" customHeight="1">
      <c r="A33" s="107"/>
      <c r="B33" s="10" t="s">
        <v>108</v>
      </c>
      <c r="C33" s="8">
        <v>1</v>
      </c>
      <c r="D33" s="8">
        <v>1</v>
      </c>
      <c r="E33" s="9">
        <v>149</v>
      </c>
      <c r="F33" s="9">
        <v>144</v>
      </c>
      <c r="G33" s="9">
        <f t="shared" si="1"/>
        <v>-5</v>
      </c>
      <c r="H33" s="9">
        <f t="shared" si="2"/>
        <v>96.644295302013433</v>
      </c>
      <c r="I33" s="108"/>
      <c r="J33" s="108"/>
      <c r="K33" s="96"/>
      <c r="L33" s="91"/>
      <c r="M33" s="94"/>
      <c r="N33" s="91"/>
    </row>
    <row r="34" spans="1:14" s="11" customFormat="1" ht="192.75" customHeight="1">
      <c r="A34" s="74" t="s">
        <v>16</v>
      </c>
      <c r="B34" s="69" t="s">
        <v>97</v>
      </c>
      <c r="C34" s="8">
        <v>0</v>
      </c>
      <c r="D34" s="8">
        <v>0</v>
      </c>
      <c r="E34" s="9">
        <v>0</v>
      </c>
      <c r="F34" s="9">
        <v>0</v>
      </c>
      <c r="G34" s="9" t="s">
        <v>12</v>
      </c>
      <c r="H34" s="9" t="s">
        <v>12</v>
      </c>
      <c r="I34" s="82" t="s">
        <v>107</v>
      </c>
      <c r="J34" s="92"/>
      <c r="K34" s="92"/>
      <c r="L34" s="92"/>
      <c r="M34" s="92"/>
      <c r="N34" s="93"/>
    </row>
    <row r="35" spans="1:14" s="11" customFormat="1" ht="192" customHeight="1">
      <c r="A35" s="74" t="s">
        <v>17</v>
      </c>
      <c r="B35" s="69" t="s">
        <v>98</v>
      </c>
      <c r="C35" s="8">
        <v>0</v>
      </c>
      <c r="D35" s="8">
        <v>0</v>
      </c>
      <c r="E35" s="9">
        <v>0</v>
      </c>
      <c r="F35" s="9">
        <v>0</v>
      </c>
      <c r="G35" s="9" t="s">
        <v>12</v>
      </c>
      <c r="H35" s="9" t="s">
        <v>12</v>
      </c>
      <c r="I35" s="82" t="s">
        <v>107</v>
      </c>
      <c r="J35" s="92"/>
      <c r="K35" s="92"/>
      <c r="L35" s="92"/>
      <c r="M35" s="92"/>
      <c r="N35" s="93"/>
    </row>
    <row r="36" spans="1:14" s="11" customFormat="1" ht="191.25" customHeight="1">
      <c r="A36" s="74" t="s">
        <v>18</v>
      </c>
      <c r="B36" s="69" t="s">
        <v>99</v>
      </c>
      <c r="C36" s="8">
        <v>0</v>
      </c>
      <c r="D36" s="8">
        <v>0</v>
      </c>
      <c r="E36" s="9">
        <v>0</v>
      </c>
      <c r="F36" s="9">
        <v>0</v>
      </c>
      <c r="G36" s="9" t="s">
        <v>12</v>
      </c>
      <c r="H36" s="9" t="s">
        <v>12</v>
      </c>
      <c r="I36" s="82" t="s">
        <v>107</v>
      </c>
      <c r="J36" s="92"/>
      <c r="K36" s="92"/>
      <c r="L36" s="92"/>
      <c r="M36" s="92"/>
      <c r="N36" s="93"/>
    </row>
    <row r="37" spans="1:14" s="11" customFormat="1" ht="51" customHeight="1">
      <c r="A37" s="56" t="s">
        <v>23</v>
      </c>
      <c r="B37" s="10" t="s">
        <v>83</v>
      </c>
      <c r="C37" s="8">
        <v>178</v>
      </c>
      <c r="D37" s="8">
        <v>186</v>
      </c>
      <c r="E37" s="9">
        <v>502200</v>
      </c>
      <c r="F37" s="9">
        <v>503127</v>
      </c>
      <c r="G37" s="9">
        <f t="shared" si="1"/>
        <v>927</v>
      </c>
      <c r="H37" s="9">
        <f>F37/E37*100</f>
        <v>100.18458781362007</v>
      </c>
      <c r="I37" s="94" t="s">
        <v>144</v>
      </c>
      <c r="J37" s="94"/>
      <c r="K37" s="94"/>
      <c r="L37" s="94"/>
      <c r="M37" s="94"/>
      <c r="N37" s="57" t="s">
        <v>9</v>
      </c>
    </row>
    <row r="38" spans="1:14" s="11" customFormat="1" ht="50.25" customHeight="1">
      <c r="A38" s="56" t="s">
        <v>24</v>
      </c>
      <c r="B38" s="10" t="s">
        <v>84</v>
      </c>
      <c r="C38" s="8">
        <v>875</v>
      </c>
      <c r="D38" s="8">
        <v>826</v>
      </c>
      <c r="E38" s="9">
        <v>493763</v>
      </c>
      <c r="F38" s="9">
        <v>507663</v>
      </c>
      <c r="G38" s="9">
        <f t="shared" si="1"/>
        <v>13900</v>
      </c>
      <c r="H38" s="9">
        <f t="shared" si="2"/>
        <v>102.81511575391433</v>
      </c>
      <c r="I38" s="94" t="s">
        <v>144</v>
      </c>
      <c r="J38" s="94"/>
      <c r="K38" s="94"/>
      <c r="L38" s="94"/>
      <c r="M38" s="94"/>
      <c r="N38" s="57" t="s">
        <v>9</v>
      </c>
    </row>
    <row r="39" spans="1:14" s="11" customFormat="1" ht="81.75" customHeight="1">
      <c r="A39" s="56" t="s">
        <v>25</v>
      </c>
      <c r="B39" s="10" t="s">
        <v>85</v>
      </c>
      <c r="C39" s="8">
        <v>2</v>
      </c>
      <c r="D39" s="8">
        <v>1</v>
      </c>
      <c r="E39" s="9">
        <v>27</v>
      </c>
      <c r="F39" s="9">
        <v>22</v>
      </c>
      <c r="G39" s="9">
        <f t="shared" si="1"/>
        <v>-5</v>
      </c>
      <c r="H39" s="9">
        <f t="shared" ref="H39:H51" si="3">F39/E39*100</f>
        <v>81.481481481481481</v>
      </c>
      <c r="I39" s="100" t="s">
        <v>8</v>
      </c>
      <c r="J39" s="100"/>
      <c r="K39" s="100"/>
      <c r="L39" s="57" t="s">
        <v>8</v>
      </c>
      <c r="M39" s="57" t="s">
        <v>22</v>
      </c>
      <c r="N39" s="57" t="s">
        <v>9</v>
      </c>
    </row>
    <row r="40" spans="1:14" s="11" customFormat="1" ht="141.75" customHeight="1">
      <c r="A40" s="56" t="s">
        <v>26</v>
      </c>
      <c r="B40" s="10" t="s">
        <v>86</v>
      </c>
      <c r="C40" s="8">
        <v>2</v>
      </c>
      <c r="D40" s="8">
        <v>2</v>
      </c>
      <c r="E40" s="9">
        <v>36451</v>
      </c>
      <c r="F40" s="9">
        <v>8561</v>
      </c>
      <c r="G40" s="9">
        <f t="shared" si="1"/>
        <v>-27890</v>
      </c>
      <c r="H40" s="9" t="s">
        <v>126</v>
      </c>
      <c r="I40" s="139" t="s">
        <v>116</v>
      </c>
      <c r="J40" s="140"/>
      <c r="K40" s="140"/>
      <c r="L40" s="140"/>
      <c r="M40" s="140"/>
      <c r="N40" s="141"/>
    </row>
    <row r="41" spans="1:14" s="11" customFormat="1" ht="68.25" customHeight="1">
      <c r="A41" s="56" t="s">
        <v>27</v>
      </c>
      <c r="B41" s="10" t="s">
        <v>87</v>
      </c>
      <c r="C41" s="8">
        <v>1</v>
      </c>
      <c r="D41" s="8">
        <v>0</v>
      </c>
      <c r="E41" s="9">
        <v>2359</v>
      </c>
      <c r="F41" s="9">
        <v>0</v>
      </c>
      <c r="G41" s="9">
        <f t="shared" si="1"/>
        <v>-2359</v>
      </c>
      <c r="H41" s="9">
        <f t="shared" si="3"/>
        <v>0</v>
      </c>
      <c r="I41" s="139" t="s">
        <v>116</v>
      </c>
      <c r="J41" s="140"/>
      <c r="K41" s="140"/>
      <c r="L41" s="140"/>
      <c r="M41" s="140"/>
      <c r="N41" s="141"/>
    </row>
    <row r="42" spans="1:14" s="11" customFormat="1" ht="41.25" customHeight="1">
      <c r="A42" s="56" t="s">
        <v>28</v>
      </c>
      <c r="B42" s="10" t="s">
        <v>88</v>
      </c>
      <c r="C42" s="8">
        <v>34</v>
      </c>
      <c r="D42" s="8">
        <v>26</v>
      </c>
      <c r="E42" s="9">
        <v>1525</v>
      </c>
      <c r="F42" s="9">
        <v>1348</v>
      </c>
      <c r="G42" s="9">
        <f t="shared" si="1"/>
        <v>-177</v>
      </c>
      <c r="H42" s="9">
        <f t="shared" si="3"/>
        <v>88.393442622950829</v>
      </c>
      <c r="I42" s="94" t="s">
        <v>159</v>
      </c>
      <c r="J42" s="94"/>
      <c r="K42" s="94"/>
      <c r="L42" s="94"/>
      <c r="M42" s="94"/>
      <c r="N42" s="57" t="s">
        <v>9</v>
      </c>
    </row>
    <row r="43" spans="1:14" s="11" customFormat="1" ht="45" customHeight="1">
      <c r="A43" s="56" t="s">
        <v>30</v>
      </c>
      <c r="B43" s="10" t="s">
        <v>89</v>
      </c>
      <c r="C43" s="8">
        <v>60</v>
      </c>
      <c r="D43" s="8">
        <v>77</v>
      </c>
      <c r="E43" s="9">
        <v>15468</v>
      </c>
      <c r="F43" s="9">
        <v>10817</v>
      </c>
      <c r="G43" s="9">
        <f t="shared" si="1"/>
        <v>-4651</v>
      </c>
      <c r="H43" s="9" t="s">
        <v>127</v>
      </c>
      <c r="I43" s="94" t="s">
        <v>159</v>
      </c>
      <c r="J43" s="94"/>
      <c r="K43" s="94"/>
      <c r="L43" s="94"/>
      <c r="M43" s="94"/>
      <c r="N43" s="57" t="s">
        <v>9</v>
      </c>
    </row>
    <row r="44" spans="1:14" s="11" customFormat="1" ht="154.5" customHeight="1">
      <c r="A44" s="107" t="s">
        <v>32</v>
      </c>
      <c r="B44" s="10" t="s">
        <v>182</v>
      </c>
      <c r="C44" s="8">
        <v>2</v>
      </c>
      <c r="D44" s="8">
        <v>2</v>
      </c>
      <c r="E44" s="9">
        <v>695</v>
      </c>
      <c r="F44" s="9">
        <v>780</v>
      </c>
      <c r="G44" s="9">
        <f>F44-E44</f>
        <v>85</v>
      </c>
      <c r="H44" s="9">
        <f t="shared" si="3"/>
        <v>112.23021582733811</v>
      </c>
      <c r="I44" s="95">
        <v>15659.5</v>
      </c>
      <c r="J44" s="95">
        <v>15432</v>
      </c>
      <c r="K44" s="96" t="s">
        <v>145</v>
      </c>
      <c r="L44" s="91" t="s">
        <v>8</v>
      </c>
      <c r="M44" s="91" t="s">
        <v>146</v>
      </c>
      <c r="N44" s="91" t="s">
        <v>65</v>
      </c>
    </row>
    <row r="45" spans="1:14" s="11" customFormat="1" ht="29.25" customHeight="1">
      <c r="A45" s="107"/>
      <c r="B45" s="10" t="s">
        <v>108</v>
      </c>
      <c r="C45" s="8">
        <v>2</v>
      </c>
      <c r="D45" s="8">
        <v>2</v>
      </c>
      <c r="E45" s="9">
        <v>695</v>
      </c>
      <c r="F45" s="9">
        <v>780</v>
      </c>
      <c r="G45" s="9">
        <f t="shared" si="1"/>
        <v>85</v>
      </c>
      <c r="H45" s="9">
        <f t="shared" si="3"/>
        <v>112.23021582733811</v>
      </c>
      <c r="I45" s="95"/>
      <c r="J45" s="95"/>
      <c r="K45" s="96"/>
      <c r="L45" s="91"/>
      <c r="M45" s="91"/>
      <c r="N45" s="91"/>
    </row>
    <row r="46" spans="1:14" s="11" customFormat="1" ht="89.25" customHeight="1">
      <c r="A46" s="107" t="s">
        <v>33</v>
      </c>
      <c r="B46" s="10" t="s">
        <v>109</v>
      </c>
      <c r="C46" s="8">
        <v>1</v>
      </c>
      <c r="D46" s="8">
        <v>1</v>
      </c>
      <c r="E46" s="9">
        <v>5995</v>
      </c>
      <c r="F46" s="9">
        <v>7498</v>
      </c>
      <c r="G46" s="9">
        <f t="shared" si="1"/>
        <v>1503</v>
      </c>
      <c r="H46" s="9" t="s">
        <v>122</v>
      </c>
      <c r="I46" s="95">
        <v>10204</v>
      </c>
      <c r="J46" s="95">
        <v>12201</v>
      </c>
      <c r="K46" s="96" t="s">
        <v>147</v>
      </c>
      <c r="L46" s="91" t="s">
        <v>148</v>
      </c>
      <c r="M46" s="91" t="s">
        <v>29</v>
      </c>
      <c r="N46" s="91" t="s">
        <v>9</v>
      </c>
    </row>
    <row r="47" spans="1:14" s="11" customFormat="1" ht="54" customHeight="1">
      <c r="A47" s="107"/>
      <c r="B47" s="10" t="s">
        <v>108</v>
      </c>
      <c r="C47" s="8">
        <v>1</v>
      </c>
      <c r="D47" s="8">
        <v>1</v>
      </c>
      <c r="E47" s="9">
        <v>5995</v>
      </c>
      <c r="F47" s="9">
        <v>7498</v>
      </c>
      <c r="G47" s="9">
        <f t="shared" si="1"/>
        <v>1503</v>
      </c>
      <c r="H47" s="9" t="s">
        <v>122</v>
      </c>
      <c r="I47" s="95"/>
      <c r="J47" s="95"/>
      <c r="K47" s="96"/>
      <c r="L47" s="91"/>
      <c r="M47" s="91"/>
      <c r="N47" s="91"/>
    </row>
    <row r="48" spans="1:14" s="11" customFormat="1" ht="169.5" customHeight="1">
      <c r="A48" s="107" t="s">
        <v>100</v>
      </c>
      <c r="B48" s="7" t="s">
        <v>183</v>
      </c>
      <c r="C48" s="8">
        <v>5</v>
      </c>
      <c r="D48" s="8">
        <v>5</v>
      </c>
      <c r="E48" s="9">
        <v>2270</v>
      </c>
      <c r="F48" s="9">
        <v>2337</v>
      </c>
      <c r="G48" s="9">
        <f t="shared" si="1"/>
        <v>67</v>
      </c>
      <c r="H48" s="9">
        <f t="shared" si="3"/>
        <v>102.95154185022027</v>
      </c>
      <c r="I48" s="105">
        <v>3722</v>
      </c>
      <c r="J48" s="105">
        <v>4156.2</v>
      </c>
      <c r="K48" s="127" t="s">
        <v>149</v>
      </c>
      <c r="L48" s="103" t="s">
        <v>150</v>
      </c>
      <c r="M48" s="103" t="s">
        <v>31</v>
      </c>
      <c r="N48" s="91" t="s">
        <v>9</v>
      </c>
    </row>
    <row r="49" spans="1:15" s="11" customFormat="1" ht="30.75" customHeight="1">
      <c r="A49" s="107"/>
      <c r="B49" s="10" t="s">
        <v>108</v>
      </c>
      <c r="C49" s="8">
        <v>3</v>
      </c>
      <c r="D49" s="8">
        <v>4</v>
      </c>
      <c r="E49" s="9">
        <v>2220</v>
      </c>
      <c r="F49" s="9">
        <v>2290</v>
      </c>
      <c r="G49" s="9">
        <f t="shared" si="1"/>
        <v>70</v>
      </c>
      <c r="H49" s="9">
        <f t="shared" si="3"/>
        <v>103.15315315315314</v>
      </c>
      <c r="I49" s="126"/>
      <c r="J49" s="126"/>
      <c r="K49" s="128"/>
      <c r="L49" s="104"/>
      <c r="M49" s="104"/>
      <c r="N49" s="91"/>
    </row>
    <row r="50" spans="1:15" s="11" customFormat="1" ht="90.75" customHeight="1">
      <c r="A50" s="107" t="s">
        <v>34</v>
      </c>
      <c r="B50" s="10" t="s">
        <v>67</v>
      </c>
      <c r="C50" s="8">
        <v>2</v>
      </c>
      <c r="D50" s="8">
        <v>2</v>
      </c>
      <c r="E50" s="9">
        <v>1860</v>
      </c>
      <c r="F50" s="9">
        <v>1859</v>
      </c>
      <c r="G50" s="9">
        <f t="shared" si="1"/>
        <v>-1</v>
      </c>
      <c r="H50" s="9">
        <f t="shared" si="3"/>
        <v>99.946236559139791</v>
      </c>
      <c r="I50" s="108">
        <v>1970</v>
      </c>
      <c r="J50" s="108">
        <v>2412</v>
      </c>
      <c r="K50" s="96" t="s">
        <v>147</v>
      </c>
      <c r="L50" s="91" t="s">
        <v>8</v>
      </c>
      <c r="M50" s="91" t="s">
        <v>151</v>
      </c>
      <c r="N50" s="91" t="s">
        <v>9</v>
      </c>
    </row>
    <row r="51" spans="1:15" s="11" customFormat="1" ht="24.75" customHeight="1">
      <c r="A51" s="107"/>
      <c r="B51" s="10" t="s">
        <v>108</v>
      </c>
      <c r="C51" s="8">
        <v>2</v>
      </c>
      <c r="D51" s="8">
        <v>2</v>
      </c>
      <c r="E51" s="9">
        <v>1860</v>
      </c>
      <c r="F51" s="9">
        <v>1859</v>
      </c>
      <c r="G51" s="9">
        <f t="shared" si="1"/>
        <v>-1</v>
      </c>
      <c r="H51" s="9">
        <f t="shared" si="3"/>
        <v>99.946236559139791</v>
      </c>
      <c r="I51" s="108"/>
      <c r="J51" s="108"/>
      <c r="K51" s="96"/>
      <c r="L51" s="91"/>
      <c r="M51" s="91"/>
      <c r="N51" s="91"/>
    </row>
    <row r="52" spans="1:15" s="11" customFormat="1" ht="143.25" customHeight="1">
      <c r="A52" s="107" t="s">
        <v>35</v>
      </c>
      <c r="B52" s="10" t="s">
        <v>184</v>
      </c>
      <c r="C52" s="8">
        <v>3</v>
      </c>
      <c r="D52" s="8">
        <v>3</v>
      </c>
      <c r="E52" s="9">
        <v>62131</v>
      </c>
      <c r="F52" s="9">
        <v>59336</v>
      </c>
      <c r="G52" s="9">
        <f t="shared" si="1"/>
        <v>-2795</v>
      </c>
      <c r="H52" s="9">
        <f>F52/E52*100</f>
        <v>95.501440504739989</v>
      </c>
      <c r="I52" s="108">
        <v>453956</v>
      </c>
      <c r="J52" s="108">
        <v>511364</v>
      </c>
      <c r="K52" s="96" t="s">
        <v>152</v>
      </c>
      <c r="L52" s="91" t="s">
        <v>153</v>
      </c>
      <c r="M52" s="91" t="s">
        <v>154</v>
      </c>
      <c r="N52" s="91" t="s">
        <v>9</v>
      </c>
      <c r="O52" s="21"/>
    </row>
    <row r="53" spans="1:15" s="11" customFormat="1" ht="39" customHeight="1">
      <c r="A53" s="107"/>
      <c r="B53" s="10" t="s">
        <v>108</v>
      </c>
      <c r="C53" s="8">
        <v>3</v>
      </c>
      <c r="D53" s="8">
        <v>3</v>
      </c>
      <c r="E53" s="9">
        <v>62131</v>
      </c>
      <c r="F53" s="9">
        <v>59336</v>
      </c>
      <c r="G53" s="9">
        <f t="shared" si="1"/>
        <v>-2795</v>
      </c>
      <c r="H53" s="9">
        <f>F53/E53*100</f>
        <v>95.501440504739989</v>
      </c>
      <c r="I53" s="108"/>
      <c r="J53" s="108"/>
      <c r="K53" s="96"/>
      <c r="L53" s="91"/>
      <c r="M53" s="91"/>
      <c r="N53" s="91"/>
    </row>
    <row r="54" spans="1:15" s="11" customFormat="1" ht="185.25" customHeight="1">
      <c r="A54" s="56" t="s">
        <v>36</v>
      </c>
      <c r="B54" s="10" t="s">
        <v>102</v>
      </c>
      <c r="C54" s="8">
        <v>1</v>
      </c>
      <c r="D54" s="8">
        <v>1</v>
      </c>
      <c r="E54" s="9">
        <v>280937</v>
      </c>
      <c r="F54" s="9">
        <v>409954</v>
      </c>
      <c r="G54" s="9">
        <f t="shared" si="1"/>
        <v>129017</v>
      </c>
      <c r="H54" s="9" t="s">
        <v>118</v>
      </c>
      <c r="I54" s="101">
        <v>256382</v>
      </c>
      <c r="J54" s="101">
        <v>292000</v>
      </c>
      <c r="K54" s="103" t="s">
        <v>157</v>
      </c>
      <c r="L54" s="103" t="s">
        <v>155</v>
      </c>
      <c r="M54" s="103" t="s">
        <v>156</v>
      </c>
      <c r="N54" s="91" t="s">
        <v>9</v>
      </c>
    </row>
    <row r="55" spans="1:15" s="11" customFormat="1" ht="41.25" customHeight="1">
      <c r="A55" s="56"/>
      <c r="B55" s="10" t="s">
        <v>108</v>
      </c>
      <c r="C55" s="8">
        <v>1</v>
      </c>
      <c r="D55" s="8">
        <v>1</v>
      </c>
      <c r="E55" s="9">
        <v>280937</v>
      </c>
      <c r="F55" s="9">
        <v>409954</v>
      </c>
      <c r="G55" s="9">
        <f t="shared" ref="G55" si="4">F55-E55</f>
        <v>129017</v>
      </c>
      <c r="H55" s="9" t="s">
        <v>118</v>
      </c>
      <c r="I55" s="102"/>
      <c r="J55" s="102"/>
      <c r="K55" s="104"/>
      <c r="L55" s="104"/>
      <c r="M55" s="104"/>
      <c r="N55" s="91"/>
    </row>
    <row r="56" spans="1:15" s="11" customFormat="1" ht="195" customHeight="1">
      <c r="A56" s="56" t="s">
        <v>101</v>
      </c>
      <c r="B56" s="10" t="s">
        <v>103</v>
      </c>
      <c r="C56" s="8">
        <v>1</v>
      </c>
      <c r="D56" s="8">
        <v>3</v>
      </c>
      <c r="E56" s="9">
        <v>16932</v>
      </c>
      <c r="F56" s="9">
        <v>24149</v>
      </c>
      <c r="G56" s="9">
        <f t="shared" si="1"/>
        <v>7217</v>
      </c>
      <c r="H56" s="9" t="s">
        <v>127</v>
      </c>
      <c r="I56" s="105">
        <v>2491306</v>
      </c>
      <c r="J56" s="105">
        <v>2889733</v>
      </c>
      <c r="K56" s="103" t="s">
        <v>158</v>
      </c>
      <c r="L56" s="103" t="s">
        <v>160</v>
      </c>
      <c r="M56" s="103" t="s">
        <v>161</v>
      </c>
      <c r="N56" s="91" t="s">
        <v>9</v>
      </c>
    </row>
    <row r="57" spans="1:15" s="11" customFormat="1" ht="37.5" customHeight="1">
      <c r="A57" s="56"/>
      <c r="B57" s="10" t="s">
        <v>108</v>
      </c>
      <c r="C57" s="8">
        <v>1</v>
      </c>
      <c r="D57" s="8">
        <v>3</v>
      </c>
      <c r="E57" s="9">
        <v>16932</v>
      </c>
      <c r="F57" s="9">
        <v>24149</v>
      </c>
      <c r="G57" s="9">
        <f t="shared" si="1"/>
        <v>7217</v>
      </c>
      <c r="H57" s="9" t="s">
        <v>127</v>
      </c>
      <c r="I57" s="106"/>
      <c r="J57" s="106"/>
      <c r="K57" s="104"/>
      <c r="L57" s="104"/>
      <c r="M57" s="104"/>
      <c r="N57" s="91"/>
    </row>
    <row r="58" spans="1:15" s="11" customFormat="1" ht="33" customHeight="1">
      <c r="A58" s="56"/>
      <c r="B58" s="14" t="s">
        <v>37</v>
      </c>
      <c r="C58" s="54">
        <f>C25+C27+C29+C30+C32+C37+C38+C39+C40+C41+C42+C43+C44+C46+C48+C50+C52+C54+C56</f>
        <v>1178</v>
      </c>
      <c r="D58" s="54">
        <f>D25+D27+D29+D30+D32+D37+D38+D39+D40+D41+D42+D43+D44+D46+D48+D50+D52+D54+D56</f>
        <v>1147</v>
      </c>
      <c r="E58" s="22">
        <f>E25+E27+E29+E30+E32+E37+E38+E39+E40+E41+E42+E43+E44+E46+E48+E50+E52+E54+E56</f>
        <v>1441327</v>
      </c>
      <c r="F58" s="22">
        <f>F25+F27+F29+F30+F32+F37+F38+F39+F40+F41+F42+F43+F44+F46+F48+F50+F52+F54+F56</f>
        <v>1606633</v>
      </c>
      <c r="G58" s="71">
        <f>F58-E58</f>
        <v>165306</v>
      </c>
      <c r="H58" s="40">
        <f>F58/E58*100</f>
        <v>111.46901431805551</v>
      </c>
      <c r="I58" s="75"/>
      <c r="J58" s="76"/>
      <c r="K58" s="77"/>
      <c r="L58" s="59"/>
      <c r="M58" s="59"/>
      <c r="N58" s="17"/>
    </row>
    <row r="59" spans="1:15" s="23" customFormat="1" ht="21.75" customHeight="1">
      <c r="A59" s="78"/>
      <c r="B59" s="97" t="s">
        <v>112</v>
      </c>
      <c r="C59" s="98"/>
      <c r="D59" s="98"/>
      <c r="E59" s="98"/>
      <c r="F59" s="98"/>
      <c r="G59" s="98"/>
      <c r="H59" s="98"/>
      <c r="I59" s="98"/>
      <c r="J59" s="98"/>
      <c r="K59" s="98"/>
      <c r="L59" s="98"/>
      <c r="M59" s="98"/>
      <c r="N59" s="99"/>
    </row>
    <row r="60" spans="1:15" s="11" customFormat="1" ht="77.25" customHeight="1">
      <c r="A60" s="56" t="s">
        <v>7</v>
      </c>
      <c r="B60" s="10" t="s">
        <v>38</v>
      </c>
      <c r="C60" s="8" t="s">
        <v>12</v>
      </c>
      <c r="D60" s="8" t="s">
        <v>12</v>
      </c>
      <c r="E60" s="9">
        <v>40</v>
      </c>
      <c r="F60" s="9">
        <v>26</v>
      </c>
      <c r="G60" s="9">
        <f>F60-E60</f>
        <v>-14</v>
      </c>
      <c r="H60" s="9">
        <f>F60/E60*100</f>
        <v>65</v>
      </c>
      <c r="I60" s="100" t="s">
        <v>8</v>
      </c>
      <c r="J60" s="100"/>
      <c r="K60" s="100"/>
      <c r="L60" s="57" t="s">
        <v>8</v>
      </c>
      <c r="M60" s="57" t="s">
        <v>39</v>
      </c>
      <c r="N60" s="57" t="s">
        <v>9</v>
      </c>
    </row>
    <row r="61" spans="1:15" s="11" customFormat="1" ht="178.5">
      <c r="A61" s="56" t="s">
        <v>11</v>
      </c>
      <c r="B61" s="10" t="s">
        <v>40</v>
      </c>
      <c r="C61" s="8" t="s">
        <v>12</v>
      </c>
      <c r="D61" s="8" t="s">
        <v>12</v>
      </c>
      <c r="E61" s="9">
        <v>1049</v>
      </c>
      <c r="F61" s="9">
        <v>1058</v>
      </c>
      <c r="G61" s="9">
        <f>F61-E61</f>
        <v>9</v>
      </c>
      <c r="H61" s="9">
        <f>F61/E61*100</f>
        <v>100.85795996186843</v>
      </c>
      <c r="I61" s="100" t="s">
        <v>8</v>
      </c>
      <c r="J61" s="100"/>
      <c r="K61" s="100"/>
      <c r="L61" s="57" t="s">
        <v>8</v>
      </c>
      <c r="M61" s="57" t="s">
        <v>39</v>
      </c>
      <c r="N61" s="57" t="s">
        <v>9</v>
      </c>
    </row>
    <row r="62" spans="1:15" s="11" customFormat="1" ht="80.25" customHeight="1">
      <c r="A62" s="56" t="s">
        <v>13</v>
      </c>
      <c r="B62" s="10" t="s">
        <v>41</v>
      </c>
      <c r="C62" s="8" t="s">
        <v>12</v>
      </c>
      <c r="D62" s="8" t="s">
        <v>12</v>
      </c>
      <c r="E62" s="9">
        <v>13612</v>
      </c>
      <c r="F62" s="9">
        <v>14513</v>
      </c>
      <c r="G62" s="9">
        <f>F62-E62</f>
        <v>901</v>
      </c>
      <c r="H62" s="9">
        <f>F62/E62*100</f>
        <v>106.61915956508963</v>
      </c>
      <c r="I62" s="100" t="s">
        <v>8</v>
      </c>
      <c r="J62" s="100"/>
      <c r="K62" s="100"/>
      <c r="L62" s="57" t="s">
        <v>8</v>
      </c>
      <c r="M62" s="57" t="s">
        <v>39</v>
      </c>
      <c r="N62" s="57" t="s">
        <v>9</v>
      </c>
    </row>
    <row r="63" spans="1:15" s="11" customFormat="1" ht="69.75" customHeight="1">
      <c r="A63" s="56" t="s">
        <v>14</v>
      </c>
      <c r="B63" s="10" t="s">
        <v>42</v>
      </c>
      <c r="C63" s="8" t="s">
        <v>12</v>
      </c>
      <c r="D63" s="8" t="s">
        <v>12</v>
      </c>
      <c r="E63" s="9">
        <v>233</v>
      </c>
      <c r="F63" s="9">
        <v>321</v>
      </c>
      <c r="G63" s="9">
        <f>F63-E63</f>
        <v>88</v>
      </c>
      <c r="H63" s="9" t="s">
        <v>127</v>
      </c>
      <c r="I63" s="100" t="s">
        <v>8</v>
      </c>
      <c r="J63" s="100"/>
      <c r="K63" s="100"/>
      <c r="L63" s="57" t="s">
        <v>8</v>
      </c>
      <c r="M63" s="57" t="s">
        <v>39</v>
      </c>
      <c r="N63" s="57" t="s">
        <v>9</v>
      </c>
    </row>
    <row r="64" spans="1:15" s="11" customFormat="1" ht="54.75" customHeight="1">
      <c r="A64" s="107" t="s">
        <v>15</v>
      </c>
      <c r="B64" s="10" t="s">
        <v>43</v>
      </c>
      <c r="C64" s="8">
        <v>103</v>
      </c>
      <c r="D64" s="8">
        <v>96</v>
      </c>
      <c r="E64" s="9">
        <v>773</v>
      </c>
      <c r="F64" s="9">
        <v>691</v>
      </c>
      <c r="G64" s="9">
        <f>F64-E64</f>
        <v>-82</v>
      </c>
      <c r="H64" s="9">
        <f>F64/E64*100</f>
        <v>89.391979301423035</v>
      </c>
      <c r="I64" s="24"/>
      <c r="J64" s="24"/>
      <c r="K64" s="24"/>
      <c r="L64" s="24"/>
      <c r="M64" s="24"/>
      <c r="N64" s="91" t="s">
        <v>65</v>
      </c>
    </row>
    <row r="65" spans="1:15" s="11" customFormat="1" ht="17.25" customHeight="1">
      <c r="A65" s="107"/>
      <c r="B65" s="10" t="s">
        <v>45</v>
      </c>
      <c r="C65" s="8">
        <v>86</v>
      </c>
      <c r="D65" s="8">
        <v>80</v>
      </c>
      <c r="E65" s="9">
        <v>566</v>
      </c>
      <c r="F65" s="9">
        <v>488</v>
      </c>
      <c r="G65" s="9" t="s">
        <v>12</v>
      </c>
      <c r="H65" s="9" t="s">
        <v>12</v>
      </c>
      <c r="I65" s="129" t="s">
        <v>44</v>
      </c>
      <c r="J65" s="130"/>
      <c r="K65" s="130"/>
      <c r="L65" s="130"/>
      <c r="M65" s="131"/>
      <c r="N65" s="91"/>
    </row>
    <row r="66" spans="1:15" s="11" customFormat="1" ht="16.5" customHeight="1">
      <c r="A66" s="107"/>
      <c r="B66" s="10" t="s">
        <v>46</v>
      </c>
      <c r="C66" s="8">
        <v>17</v>
      </c>
      <c r="D66" s="8">
        <v>16</v>
      </c>
      <c r="E66" s="9">
        <v>197</v>
      </c>
      <c r="F66" s="9">
        <v>203</v>
      </c>
      <c r="G66" s="9" t="s">
        <v>12</v>
      </c>
      <c r="H66" s="9" t="s">
        <v>12</v>
      </c>
      <c r="I66" s="108">
        <v>141756</v>
      </c>
      <c r="J66" s="108">
        <v>129442</v>
      </c>
      <c r="K66" s="96" t="s">
        <v>162</v>
      </c>
      <c r="L66" s="91" t="s">
        <v>8</v>
      </c>
      <c r="M66" s="91" t="s">
        <v>163</v>
      </c>
      <c r="N66" s="91"/>
    </row>
    <row r="67" spans="1:15" s="11" customFormat="1" ht="90.75" customHeight="1">
      <c r="A67" s="107"/>
      <c r="B67" s="10" t="s">
        <v>108</v>
      </c>
      <c r="C67" s="8">
        <v>14</v>
      </c>
      <c r="D67" s="8">
        <v>16</v>
      </c>
      <c r="E67" s="9">
        <v>183</v>
      </c>
      <c r="F67" s="9">
        <v>203</v>
      </c>
      <c r="G67" s="9">
        <f t="shared" ref="G67:G80" si="5">F67-E67</f>
        <v>20</v>
      </c>
      <c r="H67" s="9">
        <f>F67/E67*100</f>
        <v>110.92896174863387</v>
      </c>
      <c r="I67" s="108"/>
      <c r="J67" s="108"/>
      <c r="K67" s="96"/>
      <c r="L67" s="91"/>
      <c r="M67" s="91"/>
      <c r="N67" s="91"/>
    </row>
    <row r="68" spans="1:15" s="11" customFormat="1" ht="72.75" customHeight="1">
      <c r="A68" s="79" t="s">
        <v>16</v>
      </c>
      <c r="B68" s="10" t="s">
        <v>47</v>
      </c>
      <c r="C68" s="8">
        <v>0</v>
      </c>
      <c r="D68" s="8">
        <v>0</v>
      </c>
      <c r="E68" s="9">
        <v>0</v>
      </c>
      <c r="F68" s="9">
        <v>0</v>
      </c>
      <c r="G68" s="9">
        <f t="shared" si="5"/>
        <v>0</v>
      </c>
      <c r="H68" s="9" t="s">
        <v>12</v>
      </c>
      <c r="I68" s="91" t="s">
        <v>107</v>
      </c>
      <c r="J68" s="91"/>
      <c r="K68" s="91"/>
      <c r="L68" s="91"/>
      <c r="M68" s="91"/>
      <c r="N68" s="91"/>
    </row>
    <row r="69" spans="1:15" s="11" customFormat="1" ht="63" customHeight="1">
      <c r="A69" s="56" t="s">
        <v>17</v>
      </c>
      <c r="B69" s="10" t="s">
        <v>49</v>
      </c>
      <c r="C69" s="8">
        <v>2</v>
      </c>
      <c r="D69" s="8">
        <v>2</v>
      </c>
      <c r="E69" s="9">
        <v>2</v>
      </c>
      <c r="F69" s="9">
        <v>3</v>
      </c>
      <c r="G69" s="9">
        <f t="shared" si="5"/>
        <v>1</v>
      </c>
      <c r="H69" s="9" t="s">
        <v>118</v>
      </c>
      <c r="I69" s="100" t="s">
        <v>8</v>
      </c>
      <c r="J69" s="100"/>
      <c r="K69" s="100"/>
      <c r="L69" s="57" t="s">
        <v>8</v>
      </c>
      <c r="M69" s="57" t="s">
        <v>48</v>
      </c>
      <c r="N69" s="57" t="s">
        <v>9</v>
      </c>
    </row>
    <row r="70" spans="1:15" s="11" customFormat="1" ht="91.5" customHeight="1">
      <c r="A70" s="79" t="s">
        <v>18</v>
      </c>
      <c r="B70" s="10" t="s">
        <v>185</v>
      </c>
      <c r="C70" s="8">
        <v>0</v>
      </c>
      <c r="D70" s="8">
        <v>0</v>
      </c>
      <c r="E70" s="9">
        <v>0</v>
      </c>
      <c r="F70" s="9">
        <v>0</v>
      </c>
      <c r="G70" s="9">
        <f t="shared" si="5"/>
        <v>0</v>
      </c>
      <c r="H70" s="9" t="s">
        <v>12</v>
      </c>
      <c r="I70" s="91" t="s">
        <v>20</v>
      </c>
      <c r="J70" s="91"/>
      <c r="K70" s="91"/>
      <c r="L70" s="91"/>
      <c r="M70" s="91"/>
      <c r="N70" s="91"/>
    </row>
    <row r="71" spans="1:15" s="11" customFormat="1" ht="57" customHeight="1">
      <c r="A71" s="107" t="s">
        <v>23</v>
      </c>
      <c r="B71" s="10" t="s">
        <v>50</v>
      </c>
      <c r="C71" s="8">
        <v>1</v>
      </c>
      <c r="D71" s="8">
        <v>1</v>
      </c>
      <c r="E71" s="9">
        <v>31</v>
      </c>
      <c r="F71" s="9">
        <v>26</v>
      </c>
      <c r="G71" s="9">
        <f t="shared" si="5"/>
        <v>-5</v>
      </c>
      <c r="H71" s="9">
        <f>F71/E71*100</f>
        <v>83.870967741935488</v>
      </c>
      <c r="I71" s="108">
        <v>6439</v>
      </c>
      <c r="J71" s="108">
        <v>6309</v>
      </c>
      <c r="K71" s="96" t="s">
        <v>143</v>
      </c>
      <c r="L71" s="91" t="s">
        <v>8</v>
      </c>
      <c r="M71" s="91" t="s">
        <v>164</v>
      </c>
      <c r="N71" s="91" t="s">
        <v>9</v>
      </c>
    </row>
    <row r="72" spans="1:15" s="11" customFormat="1" ht="36" customHeight="1">
      <c r="A72" s="107"/>
      <c r="B72" s="10" t="s">
        <v>108</v>
      </c>
      <c r="C72" s="8">
        <v>1</v>
      </c>
      <c r="D72" s="8">
        <v>1</v>
      </c>
      <c r="E72" s="9">
        <v>31</v>
      </c>
      <c r="F72" s="9">
        <v>26</v>
      </c>
      <c r="G72" s="9">
        <f t="shared" si="5"/>
        <v>-5</v>
      </c>
      <c r="H72" s="9">
        <f>F72/E72*100</f>
        <v>83.870967741935488</v>
      </c>
      <c r="I72" s="108"/>
      <c r="J72" s="108"/>
      <c r="K72" s="96"/>
      <c r="L72" s="91"/>
      <c r="M72" s="91"/>
      <c r="N72" s="91"/>
    </row>
    <row r="73" spans="1:15" s="11" customFormat="1" ht="99.75" customHeight="1">
      <c r="A73" s="56" t="s">
        <v>24</v>
      </c>
      <c r="B73" s="10" t="s">
        <v>51</v>
      </c>
      <c r="C73" s="8" t="s">
        <v>12</v>
      </c>
      <c r="D73" s="8" t="s">
        <v>12</v>
      </c>
      <c r="E73" s="9">
        <v>806</v>
      </c>
      <c r="F73" s="9">
        <v>168</v>
      </c>
      <c r="G73" s="9">
        <f t="shared" si="5"/>
        <v>-638</v>
      </c>
      <c r="H73" s="9" t="s">
        <v>119</v>
      </c>
      <c r="I73" s="100" t="s">
        <v>8</v>
      </c>
      <c r="J73" s="100"/>
      <c r="K73" s="100"/>
      <c r="L73" s="57" t="s">
        <v>8</v>
      </c>
      <c r="M73" s="57" t="s">
        <v>39</v>
      </c>
      <c r="N73" s="57" t="s">
        <v>9</v>
      </c>
    </row>
    <row r="74" spans="1:15" s="11" customFormat="1" ht="67.5" customHeight="1">
      <c r="A74" s="56" t="s">
        <v>25</v>
      </c>
      <c r="B74" s="10" t="s">
        <v>52</v>
      </c>
      <c r="C74" s="8" t="s">
        <v>12</v>
      </c>
      <c r="D74" s="8" t="s">
        <v>12</v>
      </c>
      <c r="E74" s="9">
        <v>4248</v>
      </c>
      <c r="F74" s="9">
        <v>9493</v>
      </c>
      <c r="G74" s="9">
        <f t="shared" si="5"/>
        <v>5245</v>
      </c>
      <c r="H74" s="9" t="s">
        <v>120</v>
      </c>
      <c r="I74" s="100" t="s">
        <v>8</v>
      </c>
      <c r="J74" s="100"/>
      <c r="K74" s="100"/>
      <c r="L74" s="57" t="s">
        <v>8</v>
      </c>
      <c r="M74" s="57" t="s">
        <v>39</v>
      </c>
      <c r="N74" s="57" t="s">
        <v>9</v>
      </c>
    </row>
    <row r="75" spans="1:15" s="11" customFormat="1" ht="69" customHeight="1">
      <c r="A75" s="56" t="s">
        <v>26</v>
      </c>
      <c r="B75" s="10" t="s">
        <v>53</v>
      </c>
      <c r="C75" s="8" t="s">
        <v>12</v>
      </c>
      <c r="D75" s="8" t="s">
        <v>12</v>
      </c>
      <c r="E75" s="9">
        <v>131</v>
      </c>
      <c r="F75" s="9">
        <v>83</v>
      </c>
      <c r="G75" s="9">
        <f t="shared" si="5"/>
        <v>-48</v>
      </c>
      <c r="H75" s="9" t="s">
        <v>121</v>
      </c>
      <c r="I75" s="100" t="s">
        <v>8</v>
      </c>
      <c r="J75" s="100"/>
      <c r="K75" s="100"/>
      <c r="L75" s="57" t="s">
        <v>8</v>
      </c>
      <c r="M75" s="57" t="s">
        <v>39</v>
      </c>
      <c r="N75" s="57" t="s">
        <v>9</v>
      </c>
    </row>
    <row r="76" spans="1:15" s="11" customFormat="1" ht="178.5" customHeight="1">
      <c r="A76" s="56" t="s">
        <v>27</v>
      </c>
      <c r="B76" s="10" t="s">
        <v>54</v>
      </c>
      <c r="C76" s="8" t="s">
        <v>12</v>
      </c>
      <c r="D76" s="8" t="s">
        <v>12</v>
      </c>
      <c r="E76" s="9">
        <v>32600</v>
      </c>
      <c r="F76" s="9">
        <v>43216</v>
      </c>
      <c r="G76" s="9">
        <f t="shared" si="5"/>
        <v>10616</v>
      </c>
      <c r="H76" s="9" t="s">
        <v>122</v>
      </c>
      <c r="I76" s="100" t="s">
        <v>8</v>
      </c>
      <c r="J76" s="100"/>
      <c r="K76" s="100"/>
      <c r="L76" s="57" t="s">
        <v>8</v>
      </c>
      <c r="M76" s="57" t="s">
        <v>39</v>
      </c>
      <c r="N76" s="57" t="s">
        <v>9</v>
      </c>
    </row>
    <row r="77" spans="1:15" s="11" customFormat="1" ht="76.5" customHeight="1">
      <c r="A77" s="56" t="s">
        <v>28</v>
      </c>
      <c r="B77" s="10" t="s">
        <v>55</v>
      </c>
      <c r="C77" s="8" t="s">
        <v>12</v>
      </c>
      <c r="D77" s="8" t="s">
        <v>12</v>
      </c>
      <c r="E77" s="9">
        <v>1033</v>
      </c>
      <c r="F77" s="9">
        <v>1299</v>
      </c>
      <c r="G77" s="9">
        <f t="shared" si="5"/>
        <v>266</v>
      </c>
      <c r="H77" s="9" t="s">
        <v>122</v>
      </c>
      <c r="I77" s="100" t="s">
        <v>8</v>
      </c>
      <c r="J77" s="100"/>
      <c r="K77" s="100"/>
      <c r="L77" s="57" t="s">
        <v>8</v>
      </c>
      <c r="M77" s="57" t="s">
        <v>39</v>
      </c>
      <c r="N77" s="57" t="s">
        <v>9</v>
      </c>
    </row>
    <row r="78" spans="1:15" s="11" customFormat="1" ht="177.75" customHeight="1">
      <c r="A78" s="107" t="s">
        <v>30</v>
      </c>
      <c r="B78" s="10" t="s">
        <v>56</v>
      </c>
      <c r="C78" s="8">
        <v>9</v>
      </c>
      <c r="D78" s="8">
        <v>8</v>
      </c>
      <c r="E78" s="9">
        <v>2043</v>
      </c>
      <c r="F78" s="9">
        <v>2164</v>
      </c>
      <c r="G78" s="9">
        <f t="shared" si="5"/>
        <v>121</v>
      </c>
      <c r="H78" s="9">
        <f>F78/E78*100</f>
        <v>105.92266275085657</v>
      </c>
      <c r="I78" s="105">
        <v>97548</v>
      </c>
      <c r="J78" s="105">
        <v>138871</v>
      </c>
      <c r="K78" s="96" t="s">
        <v>165</v>
      </c>
      <c r="L78" s="103" t="s">
        <v>166</v>
      </c>
      <c r="M78" s="103" t="s">
        <v>167</v>
      </c>
      <c r="N78" s="103" t="s">
        <v>9</v>
      </c>
      <c r="O78" s="21"/>
    </row>
    <row r="79" spans="1:15" s="11" customFormat="1" ht="32.25" customHeight="1">
      <c r="A79" s="107"/>
      <c r="B79" s="10" t="s">
        <v>108</v>
      </c>
      <c r="C79" s="12">
        <v>9</v>
      </c>
      <c r="D79" s="12">
        <v>8</v>
      </c>
      <c r="E79" s="13">
        <v>2043</v>
      </c>
      <c r="F79" s="13">
        <v>2164</v>
      </c>
      <c r="G79" s="13">
        <f t="shared" si="5"/>
        <v>121</v>
      </c>
      <c r="H79" s="13">
        <f>F79/E79*100</f>
        <v>105.92266275085657</v>
      </c>
      <c r="I79" s="126"/>
      <c r="J79" s="126"/>
      <c r="K79" s="96"/>
      <c r="L79" s="104"/>
      <c r="M79" s="104"/>
      <c r="N79" s="103"/>
    </row>
    <row r="80" spans="1:15" s="11" customFormat="1" ht="46.5" customHeight="1">
      <c r="A80" s="56"/>
      <c r="B80" s="14" t="s">
        <v>57</v>
      </c>
      <c r="C80" s="22">
        <f>C64+C68+C69+C70+C71+C78</f>
        <v>115</v>
      </c>
      <c r="D80" s="22">
        <f>D64+D68+D69+D70+D71+D78</f>
        <v>107</v>
      </c>
      <c r="E80" s="22">
        <v>56601</v>
      </c>
      <c r="F80" s="22">
        <f>F60+F61+F62+F63+F64+F68+F69+F70+F71+F73+F74+F75+F76+F77+F78</f>
        <v>73061</v>
      </c>
      <c r="G80" s="71">
        <f t="shared" si="5"/>
        <v>16460</v>
      </c>
      <c r="H80" s="40">
        <f>F80/E80*100</f>
        <v>129.08075829048957</v>
      </c>
      <c r="I80" s="27"/>
      <c r="J80" s="27"/>
      <c r="K80" s="15"/>
      <c r="L80" s="16"/>
      <c r="M80" s="16"/>
      <c r="N80" s="28"/>
    </row>
    <row r="81" spans="1:14" s="11" customFormat="1" ht="33" customHeight="1">
      <c r="A81" s="107"/>
      <c r="B81" s="132" t="s">
        <v>58</v>
      </c>
      <c r="C81" s="133"/>
      <c r="D81" s="133"/>
      <c r="E81" s="133"/>
      <c r="F81" s="133"/>
      <c r="G81" s="133"/>
      <c r="H81" s="133"/>
      <c r="I81" s="133"/>
      <c r="J81" s="133"/>
      <c r="K81" s="133"/>
      <c r="L81" s="133"/>
      <c r="M81" s="133"/>
      <c r="N81" s="134"/>
    </row>
    <row r="82" spans="1:14" s="11" customFormat="1" ht="76.5" customHeight="1">
      <c r="A82" s="107"/>
      <c r="B82" s="10" t="s">
        <v>59</v>
      </c>
      <c r="C82" s="29"/>
      <c r="D82" s="29"/>
      <c r="E82" s="30"/>
      <c r="F82" s="30"/>
      <c r="G82" s="30"/>
      <c r="H82" s="30"/>
      <c r="I82" s="31"/>
      <c r="J82" s="31"/>
      <c r="K82" s="32"/>
      <c r="L82" s="33"/>
      <c r="M82" s="34"/>
      <c r="N82" s="34"/>
    </row>
    <row r="83" spans="1:14" s="11" customFormat="1" ht="41.25" customHeight="1">
      <c r="A83" s="107" t="s">
        <v>7</v>
      </c>
      <c r="B83" s="10" t="s">
        <v>90</v>
      </c>
      <c r="C83" s="8">
        <v>0</v>
      </c>
      <c r="D83" s="8">
        <v>1</v>
      </c>
      <c r="E83" s="9">
        <v>0</v>
      </c>
      <c r="F83" s="9">
        <v>43</v>
      </c>
      <c r="G83" s="9">
        <f t="shared" ref="G83:G111" si="6">F83-E83</f>
        <v>43</v>
      </c>
      <c r="H83" s="9" t="s">
        <v>12</v>
      </c>
      <c r="I83" s="82" t="s">
        <v>62</v>
      </c>
      <c r="J83" s="83"/>
      <c r="K83" s="83"/>
      <c r="L83" s="83"/>
      <c r="M83" s="83"/>
      <c r="N83" s="84"/>
    </row>
    <row r="84" spans="1:14" s="11" customFormat="1" ht="20.25" customHeight="1">
      <c r="A84" s="107"/>
      <c r="B84" s="35" t="s">
        <v>60</v>
      </c>
      <c r="C84" s="8">
        <v>0</v>
      </c>
      <c r="D84" s="8">
        <v>1</v>
      </c>
      <c r="E84" s="9">
        <v>0</v>
      </c>
      <c r="F84" s="9">
        <v>43</v>
      </c>
      <c r="G84" s="9">
        <f t="shared" si="6"/>
        <v>43</v>
      </c>
      <c r="H84" s="9" t="s">
        <v>12</v>
      </c>
      <c r="I84" s="85"/>
      <c r="J84" s="86"/>
      <c r="K84" s="86"/>
      <c r="L84" s="86"/>
      <c r="M84" s="86"/>
      <c r="N84" s="87"/>
    </row>
    <row r="85" spans="1:14" s="11" customFormat="1" ht="20.25" customHeight="1">
      <c r="A85" s="107"/>
      <c r="B85" s="35" t="s">
        <v>61</v>
      </c>
      <c r="C85" s="8">
        <v>0</v>
      </c>
      <c r="D85" s="8">
        <v>0</v>
      </c>
      <c r="E85" s="9">
        <v>0</v>
      </c>
      <c r="F85" s="9">
        <v>0</v>
      </c>
      <c r="G85" s="9">
        <f t="shared" si="6"/>
        <v>0</v>
      </c>
      <c r="H85" s="9" t="s">
        <v>12</v>
      </c>
      <c r="I85" s="85"/>
      <c r="J85" s="86"/>
      <c r="K85" s="86"/>
      <c r="L85" s="86"/>
      <c r="M85" s="86"/>
      <c r="N85" s="87"/>
    </row>
    <row r="86" spans="1:14" s="11" customFormat="1" ht="27.75" customHeight="1">
      <c r="A86" s="107"/>
      <c r="B86" s="10" t="s">
        <v>108</v>
      </c>
      <c r="C86" s="8">
        <v>0</v>
      </c>
      <c r="D86" s="8">
        <v>0</v>
      </c>
      <c r="E86" s="9">
        <v>0</v>
      </c>
      <c r="F86" s="9">
        <v>0</v>
      </c>
      <c r="G86" s="9">
        <f t="shared" si="6"/>
        <v>0</v>
      </c>
      <c r="H86" s="9" t="s">
        <v>12</v>
      </c>
      <c r="I86" s="88"/>
      <c r="J86" s="89"/>
      <c r="K86" s="89"/>
      <c r="L86" s="89"/>
      <c r="M86" s="89"/>
      <c r="N86" s="90"/>
    </row>
    <row r="87" spans="1:14" s="11" customFormat="1" ht="37.5" customHeight="1">
      <c r="A87" s="107" t="s">
        <v>11</v>
      </c>
      <c r="B87" s="10" t="s">
        <v>91</v>
      </c>
      <c r="C87" s="8">
        <v>5</v>
      </c>
      <c r="D87" s="8">
        <v>5</v>
      </c>
      <c r="E87" s="9">
        <v>4073</v>
      </c>
      <c r="F87" s="9">
        <v>6492</v>
      </c>
      <c r="G87" s="9">
        <f t="shared" si="6"/>
        <v>2419</v>
      </c>
      <c r="H87" s="9" t="s">
        <v>121</v>
      </c>
      <c r="I87" s="82" t="s">
        <v>62</v>
      </c>
      <c r="J87" s="83"/>
      <c r="K87" s="83"/>
      <c r="L87" s="83"/>
      <c r="M87" s="83"/>
      <c r="N87" s="84"/>
    </row>
    <row r="88" spans="1:14" s="11" customFormat="1" ht="20.25" customHeight="1">
      <c r="A88" s="107"/>
      <c r="B88" s="35" t="s">
        <v>60</v>
      </c>
      <c r="C88" s="8">
        <v>3</v>
      </c>
      <c r="D88" s="8">
        <v>3</v>
      </c>
      <c r="E88" s="9">
        <v>1743</v>
      </c>
      <c r="F88" s="9">
        <v>3735</v>
      </c>
      <c r="G88" s="9">
        <f t="shared" si="6"/>
        <v>1992</v>
      </c>
      <c r="H88" s="9" t="s">
        <v>128</v>
      </c>
      <c r="I88" s="85"/>
      <c r="J88" s="86"/>
      <c r="K88" s="86"/>
      <c r="L88" s="86"/>
      <c r="M88" s="86"/>
      <c r="N88" s="87"/>
    </row>
    <row r="89" spans="1:14" s="11" customFormat="1" ht="20.25" customHeight="1">
      <c r="A89" s="107"/>
      <c r="B89" s="35" t="s">
        <v>61</v>
      </c>
      <c r="C89" s="8">
        <v>2</v>
      </c>
      <c r="D89" s="8">
        <v>2</v>
      </c>
      <c r="E89" s="9">
        <v>2330</v>
      </c>
      <c r="F89" s="9">
        <v>2757</v>
      </c>
      <c r="G89" s="9">
        <f t="shared" si="6"/>
        <v>427</v>
      </c>
      <c r="H89" s="9">
        <f t="shared" ref="H89:H94" si="7">F89/E89*100</f>
        <v>118.32618025751074</v>
      </c>
      <c r="I89" s="85"/>
      <c r="J89" s="86"/>
      <c r="K89" s="86"/>
      <c r="L89" s="86"/>
      <c r="M89" s="86"/>
      <c r="N89" s="87"/>
    </row>
    <row r="90" spans="1:14" s="11" customFormat="1" ht="32.25" customHeight="1">
      <c r="A90" s="107"/>
      <c r="B90" s="10" t="s">
        <v>108</v>
      </c>
      <c r="C90" s="8">
        <v>0</v>
      </c>
      <c r="D90" s="8">
        <v>0</v>
      </c>
      <c r="E90" s="9">
        <v>0</v>
      </c>
      <c r="F90" s="9">
        <v>0</v>
      </c>
      <c r="G90" s="9">
        <f t="shared" si="6"/>
        <v>0</v>
      </c>
      <c r="H90" s="9" t="s">
        <v>12</v>
      </c>
      <c r="I90" s="88"/>
      <c r="J90" s="89"/>
      <c r="K90" s="89"/>
      <c r="L90" s="89"/>
      <c r="M90" s="89"/>
      <c r="N90" s="90"/>
    </row>
    <row r="91" spans="1:14" s="11" customFormat="1" ht="40.5" customHeight="1">
      <c r="A91" s="107" t="s">
        <v>13</v>
      </c>
      <c r="B91" s="10" t="s">
        <v>92</v>
      </c>
      <c r="C91" s="8">
        <v>7</v>
      </c>
      <c r="D91" s="8">
        <v>6</v>
      </c>
      <c r="E91" s="9">
        <v>2240</v>
      </c>
      <c r="F91" s="9">
        <v>2146</v>
      </c>
      <c r="G91" s="9">
        <f t="shared" si="6"/>
        <v>-94</v>
      </c>
      <c r="H91" s="9">
        <f t="shared" si="7"/>
        <v>95.803571428571431</v>
      </c>
      <c r="I91" s="20"/>
      <c r="J91" s="20"/>
      <c r="K91" s="51"/>
      <c r="L91" s="57"/>
      <c r="M91" s="57"/>
      <c r="N91" s="91" t="s">
        <v>9</v>
      </c>
    </row>
    <row r="92" spans="1:14" s="11" customFormat="1" ht="20.25" customHeight="1">
      <c r="A92" s="107"/>
      <c r="B92" s="35" t="s">
        <v>60</v>
      </c>
      <c r="C92" s="8">
        <v>3</v>
      </c>
      <c r="D92" s="8">
        <v>1</v>
      </c>
      <c r="E92" s="9">
        <v>29</v>
      </c>
      <c r="F92" s="9">
        <v>171</v>
      </c>
      <c r="G92" s="9">
        <f t="shared" si="6"/>
        <v>142</v>
      </c>
      <c r="H92" s="9" t="s">
        <v>129</v>
      </c>
      <c r="I92" s="20"/>
      <c r="J92" s="20"/>
      <c r="K92" s="51"/>
      <c r="L92" s="24"/>
      <c r="M92" s="57"/>
      <c r="N92" s="91"/>
    </row>
    <row r="93" spans="1:14" s="11" customFormat="1" ht="20.25" customHeight="1">
      <c r="A93" s="107"/>
      <c r="B93" s="35" t="s">
        <v>61</v>
      </c>
      <c r="C93" s="8">
        <v>4</v>
      </c>
      <c r="D93" s="8">
        <v>5</v>
      </c>
      <c r="E93" s="9">
        <v>2211</v>
      </c>
      <c r="F93" s="9">
        <v>1975</v>
      </c>
      <c r="G93" s="9">
        <f t="shared" si="6"/>
        <v>-236</v>
      </c>
      <c r="H93" s="9">
        <f t="shared" si="7"/>
        <v>89.32609678878336</v>
      </c>
      <c r="I93" s="25"/>
      <c r="J93" s="25"/>
      <c r="K93" s="26"/>
      <c r="L93" s="58"/>
      <c r="M93" s="58"/>
      <c r="N93" s="91"/>
    </row>
    <row r="94" spans="1:14" s="11" customFormat="1" ht="100.5" customHeight="1">
      <c r="A94" s="107"/>
      <c r="B94" s="10" t="s">
        <v>108</v>
      </c>
      <c r="C94" s="8">
        <v>2</v>
      </c>
      <c r="D94" s="8">
        <v>3</v>
      </c>
      <c r="E94" s="9">
        <v>2034</v>
      </c>
      <c r="F94" s="9">
        <v>1817</v>
      </c>
      <c r="G94" s="9">
        <f t="shared" si="6"/>
        <v>-217</v>
      </c>
      <c r="H94" s="9">
        <f t="shared" si="7"/>
        <v>89.331366764995082</v>
      </c>
      <c r="I94" s="80">
        <v>9268</v>
      </c>
      <c r="J94" s="80">
        <v>8189</v>
      </c>
      <c r="K94" s="26" t="s">
        <v>143</v>
      </c>
      <c r="L94" s="57" t="s">
        <v>174</v>
      </c>
      <c r="M94" s="57" t="s">
        <v>175</v>
      </c>
      <c r="N94" s="91"/>
    </row>
    <row r="95" spans="1:14" s="11" customFormat="1" ht="39.75" customHeight="1">
      <c r="A95" s="107" t="s">
        <v>14</v>
      </c>
      <c r="B95" s="7" t="s">
        <v>93</v>
      </c>
      <c r="C95" s="8">
        <v>11</v>
      </c>
      <c r="D95" s="8">
        <v>6</v>
      </c>
      <c r="E95" s="9">
        <v>2175</v>
      </c>
      <c r="F95" s="9">
        <v>1866</v>
      </c>
      <c r="G95" s="9">
        <f t="shared" si="6"/>
        <v>-309</v>
      </c>
      <c r="H95" s="9">
        <f>F95/E95*100</f>
        <v>85.793103448275872</v>
      </c>
      <c r="I95" s="52"/>
      <c r="J95" s="52"/>
      <c r="K95" s="51"/>
      <c r="L95" s="57"/>
      <c r="M95" s="57"/>
      <c r="N95" s="91" t="s">
        <v>9</v>
      </c>
    </row>
    <row r="96" spans="1:14" s="11" customFormat="1" ht="20.25" customHeight="1">
      <c r="A96" s="107"/>
      <c r="B96" s="36" t="s">
        <v>60</v>
      </c>
      <c r="C96" s="8">
        <v>2</v>
      </c>
      <c r="D96" s="8">
        <v>1</v>
      </c>
      <c r="E96" s="9">
        <v>13</v>
      </c>
      <c r="F96" s="9">
        <v>13</v>
      </c>
      <c r="G96" s="9">
        <f t="shared" si="6"/>
        <v>0</v>
      </c>
      <c r="H96" s="9">
        <f t="shared" ref="H96:H112" si="8">F96/E96*100</f>
        <v>100</v>
      </c>
      <c r="I96" s="52"/>
      <c r="J96" s="52"/>
      <c r="K96" s="51"/>
      <c r="L96" s="24"/>
      <c r="M96" s="57"/>
      <c r="N96" s="91"/>
    </row>
    <row r="97" spans="1:15" s="11" customFormat="1" ht="20.25" customHeight="1">
      <c r="A97" s="107"/>
      <c r="B97" s="36" t="s">
        <v>61</v>
      </c>
      <c r="C97" s="8">
        <v>9</v>
      </c>
      <c r="D97" s="8">
        <v>5</v>
      </c>
      <c r="E97" s="9">
        <v>2162</v>
      </c>
      <c r="F97" s="9">
        <v>1853</v>
      </c>
      <c r="G97" s="9">
        <f t="shared" si="6"/>
        <v>-309</v>
      </c>
      <c r="H97" s="9">
        <f t="shared" si="8"/>
        <v>85.707678075855682</v>
      </c>
      <c r="I97" s="52"/>
      <c r="J97" s="52"/>
      <c r="K97" s="51"/>
      <c r="L97" s="57"/>
      <c r="M97" s="57"/>
      <c r="N97" s="91"/>
    </row>
    <row r="98" spans="1:15" s="11" customFormat="1" ht="81" customHeight="1">
      <c r="A98" s="107"/>
      <c r="B98" s="7" t="s">
        <v>108</v>
      </c>
      <c r="C98" s="8">
        <v>6</v>
      </c>
      <c r="D98" s="8">
        <v>4</v>
      </c>
      <c r="E98" s="9">
        <v>1559</v>
      </c>
      <c r="F98" s="9">
        <v>1612</v>
      </c>
      <c r="G98" s="9">
        <f t="shared" si="6"/>
        <v>53</v>
      </c>
      <c r="H98" s="9">
        <f t="shared" si="8"/>
        <v>103.39961513790892</v>
      </c>
      <c r="I98" s="52">
        <v>2729</v>
      </c>
      <c r="J98" s="52">
        <v>2727</v>
      </c>
      <c r="K98" s="51" t="s">
        <v>168</v>
      </c>
      <c r="L98" s="57" t="s">
        <v>169</v>
      </c>
      <c r="M98" s="57" t="s">
        <v>170</v>
      </c>
      <c r="N98" s="91"/>
    </row>
    <row r="99" spans="1:15" s="11" customFormat="1" ht="38.25" customHeight="1">
      <c r="A99" s="107" t="s">
        <v>15</v>
      </c>
      <c r="B99" s="7" t="s">
        <v>94</v>
      </c>
      <c r="C99" s="8">
        <v>42</v>
      </c>
      <c r="D99" s="8">
        <v>26</v>
      </c>
      <c r="E99" s="9">
        <v>23047</v>
      </c>
      <c r="F99" s="9">
        <v>8754</v>
      </c>
      <c r="G99" s="9">
        <f t="shared" si="6"/>
        <v>-14293</v>
      </c>
      <c r="H99" s="9" t="s">
        <v>130</v>
      </c>
      <c r="I99" s="52"/>
      <c r="J99" s="52"/>
      <c r="K99" s="51"/>
      <c r="L99" s="57"/>
      <c r="M99" s="57"/>
      <c r="N99" s="91" t="s">
        <v>9</v>
      </c>
    </row>
    <row r="100" spans="1:15" s="11" customFormat="1" ht="15" customHeight="1">
      <c r="A100" s="107"/>
      <c r="B100" s="36" t="s">
        <v>60</v>
      </c>
      <c r="C100" s="8">
        <v>0</v>
      </c>
      <c r="D100" s="8">
        <v>0</v>
      </c>
      <c r="E100" s="9">
        <v>0</v>
      </c>
      <c r="F100" s="9">
        <v>0</v>
      </c>
      <c r="G100" s="9">
        <f t="shared" si="6"/>
        <v>0</v>
      </c>
      <c r="H100" s="9" t="s">
        <v>12</v>
      </c>
      <c r="I100" s="52"/>
      <c r="J100" s="52"/>
      <c r="K100" s="51"/>
      <c r="L100" s="24"/>
      <c r="M100" s="57"/>
      <c r="N100" s="91"/>
    </row>
    <row r="101" spans="1:15" s="11" customFormat="1" ht="15" customHeight="1">
      <c r="A101" s="107"/>
      <c r="B101" s="36" t="s">
        <v>61</v>
      </c>
      <c r="C101" s="8">
        <v>42</v>
      </c>
      <c r="D101" s="8">
        <v>26</v>
      </c>
      <c r="E101" s="9">
        <v>23047</v>
      </c>
      <c r="F101" s="9">
        <v>8754</v>
      </c>
      <c r="G101" s="9">
        <f t="shared" si="6"/>
        <v>-14293</v>
      </c>
      <c r="H101" s="9" t="s">
        <v>130</v>
      </c>
      <c r="I101" s="52"/>
      <c r="J101" s="52"/>
      <c r="K101" s="51"/>
      <c r="L101" s="57"/>
      <c r="M101" s="57"/>
      <c r="N101" s="91"/>
    </row>
    <row r="102" spans="1:15" s="11" customFormat="1" ht="93.75" customHeight="1">
      <c r="A102" s="107"/>
      <c r="B102" s="7" t="s">
        <v>108</v>
      </c>
      <c r="C102" s="8">
        <v>15</v>
      </c>
      <c r="D102" s="8">
        <v>20</v>
      </c>
      <c r="E102" s="9">
        <v>7770</v>
      </c>
      <c r="F102" s="9">
        <v>8378</v>
      </c>
      <c r="G102" s="9">
        <f t="shared" si="6"/>
        <v>608</v>
      </c>
      <c r="H102" s="9">
        <v>107.8</v>
      </c>
      <c r="I102" s="52">
        <v>25816</v>
      </c>
      <c r="J102" s="52">
        <v>29859</v>
      </c>
      <c r="K102" s="51" t="s">
        <v>171</v>
      </c>
      <c r="L102" s="57" t="s">
        <v>172</v>
      </c>
      <c r="M102" s="57" t="s">
        <v>173</v>
      </c>
      <c r="N102" s="91"/>
    </row>
    <row r="103" spans="1:15" s="11" customFormat="1" ht="54.75" customHeight="1">
      <c r="A103" s="107" t="s">
        <v>16</v>
      </c>
      <c r="B103" s="7" t="s">
        <v>95</v>
      </c>
      <c r="C103" s="8">
        <v>64</v>
      </c>
      <c r="D103" s="8">
        <v>57</v>
      </c>
      <c r="E103" s="9">
        <v>17476</v>
      </c>
      <c r="F103" s="9">
        <v>27543</v>
      </c>
      <c r="G103" s="9">
        <f t="shared" si="6"/>
        <v>10067</v>
      </c>
      <c r="H103" s="9" t="s">
        <v>121</v>
      </c>
      <c r="I103" s="52"/>
      <c r="J103" s="52"/>
      <c r="K103" s="51"/>
      <c r="L103" s="57"/>
      <c r="M103" s="57"/>
      <c r="N103" s="91" t="s">
        <v>9</v>
      </c>
    </row>
    <row r="104" spans="1:15" s="11" customFormat="1" ht="15" customHeight="1">
      <c r="A104" s="107"/>
      <c r="B104" s="36" t="s">
        <v>60</v>
      </c>
      <c r="C104" s="8">
        <v>7</v>
      </c>
      <c r="D104" s="8">
        <v>4</v>
      </c>
      <c r="E104" s="9">
        <v>1096</v>
      </c>
      <c r="F104" s="9">
        <v>774</v>
      </c>
      <c r="G104" s="9">
        <f t="shared" si="6"/>
        <v>-322</v>
      </c>
      <c r="H104" s="9" t="s">
        <v>127</v>
      </c>
      <c r="I104" s="52"/>
      <c r="J104" s="52"/>
      <c r="K104" s="51"/>
      <c r="L104" s="24"/>
      <c r="M104" s="57"/>
      <c r="N104" s="91"/>
    </row>
    <row r="105" spans="1:15" s="11" customFormat="1" ht="15" customHeight="1">
      <c r="A105" s="107"/>
      <c r="B105" s="36" t="s">
        <v>61</v>
      </c>
      <c r="C105" s="8">
        <v>57</v>
      </c>
      <c r="D105" s="8">
        <v>53</v>
      </c>
      <c r="E105" s="9">
        <v>16380</v>
      </c>
      <c r="F105" s="9">
        <v>26769</v>
      </c>
      <c r="G105" s="9">
        <f t="shared" si="6"/>
        <v>10389</v>
      </c>
      <c r="H105" s="9" t="s">
        <v>121</v>
      </c>
      <c r="I105" s="53"/>
      <c r="J105" s="53"/>
      <c r="K105" s="37"/>
      <c r="L105" s="57"/>
      <c r="M105" s="57"/>
      <c r="N105" s="91"/>
    </row>
    <row r="106" spans="1:15" s="11" customFormat="1" ht="93" customHeight="1">
      <c r="A106" s="107"/>
      <c r="B106" s="7" t="s">
        <v>108</v>
      </c>
      <c r="C106" s="8">
        <v>35</v>
      </c>
      <c r="D106" s="8">
        <v>19</v>
      </c>
      <c r="E106" s="9">
        <v>4824</v>
      </c>
      <c r="F106" s="9">
        <v>6038</v>
      </c>
      <c r="G106" s="9">
        <f t="shared" si="6"/>
        <v>1214</v>
      </c>
      <c r="H106" s="9" t="s">
        <v>122</v>
      </c>
      <c r="I106" s="52">
        <v>24449</v>
      </c>
      <c r="J106" s="52">
        <v>21161</v>
      </c>
      <c r="K106" s="26" t="s">
        <v>143</v>
      </c>
      <c r="L106" s="57" t="s">
        <v>179</v>
      </c>
      <c r="M106" s="57" t="s">
        <v>180</v>
      </c>
      <c r="N106" s="91"/>
    </row>
    <row r="107" spans="1:15" s="11" customFormat="1" ht="48" customHeight="1">
      <c r="A107" s="107" t="s">
        <v>17</v>
      </c>
      <c r="B107" s="10" t="s">
        <v>96</v>
      </c>
      <c r="C107" s="8">
        <v>50</v>
      </c>
      <c r="D107" s="8">
        <v>33</v>
      </c>
      <c r="E107" s="9">
        <v>5268</v>
      </c>
      <c r="F107" s="9">
        <v>5378</v>
      </c>
      <c r="G107" s="9">
        <f>F107-E107</f>
        <v>110</v>
      </c>
      <c r="H107" s="9">
        <f t="shared" si="8"/>
        <v>102.08807896735004</v>
      </c>
      <c r="I107" s="53"/>
      <c r="J107" s="53"/>
      <c r="K107" s="38"/>
      <c r="L107" s="39"/>
      <c r="M107" s="39"/>
      <c r="N107" s="103" t="s">
        <v>9</v>
      </c>
    </row>
    <row r="108" spans="1:15" s="11" customFormat="1" ht="15" customHeight="1">
      <c r="A108" s="107"/>
      <c r="B108" s="35" t="s">
        <v>60</v>
      </c>
      <c r="C108" s="8">
        <v>5</v>
      </c>
      <c r="D108" s="8">
        <v>5</v>
      </c>
      <c r="E108" s="9">
        <v>362</v>
      </c>
      <c r="F108" s="9">
        <v>295</v>
      </c>
      <c r="G108" s="9">
        <f t="shared" si="6"/>
        <v>-67</v>
      </c>
      <c r="H108" s="9" t="s">
        <v>131</v>
      </c>
      <c r="I108" s="52"/>
      <c r="J108" s="52"/>
      <c r="K108" s="51"/>
      <c r="L108" s="24"/>
      <c r="M108" s="57"/>
      <c r="N108" s="142"/>
      <c r="O108" s="21"/>
    </row>
    <row r="109" spans="1:15" s="11" customFormat="1" ht="15" customHeight="1">
      <c r="A109" s="107"/>
      <c r="B109" s="35" t="s">
        <v>61</v>
      </c>
      <c r="C109" s="8">
        <v>45</v>
      </c>
      <c r="D109" s="8">
        <v>28</v>
      </c>
      <c r="E109" s="9">
        <v>4906</v>
      </c>
      <c r="F109" s="9">
        <v>5083</v>
      </c>
      <c r="G109" s="9">
        <f t="shared" si="6"/>
        <v>177</v>
      </c>
      <c r="H109" s="9">
        <f t="shared" si="8"/>
        <v>103.60782715042805</v>
      </c>
      <c r="I109" s="52"/>
      <c r="J109" s="52"/>
      <c r="K109" s="51"/>
      <c r="L109" s="57"/>
      <c r="M109" s="57"/>
      <c r="N109" s="142"/>
    </row>
    <row r="110" spans="1:15" s="11" customFormat="1" ht="89.25" customHeight="1">
      <c r="A110" s="107"/>
      <c r="B110" s="10" t="s">
        <v>108</v>
      </c>
      <c r="C110" s="8">
        <v>14</v>
      </c>
      <c r="D110" s="8">
        <v>13</v>
      </c>
      <c r="E110" s="9">
        <v>1922</v>
      </c>
      <c r="F110" s="9">
        <v>2547</v>
      </c>
      <c r="G110" s="9">
        <f t="shared" si="6"/>
        <v>625</v>
      </c>
      <c r="H110" s="9" t="s">
        <v>122</v>
      </c>
      <c r="I110" s="52">
        <v>21622</v>
      </c>
      <c r="J110" s="52">
        <v>24230</v>
      </c>
      <c r="K110" s="51" t="s">
        <v>176</v>
      </c>
      <c r="L110" s="57" t="s">
        <v>177</v>
      </c>
      <c r="M110" s="57" t="s">
        <v>178</v>
      </c>
      <c r="N110" s="104"/>
    </row>
    <row r="111" spans="1:15" s="11" customFormat="1" ht="69.75" customHeight="1">
      <c r="A111" s="56"/>
      <c r="B111" s="14" t="s">
        <v>63</v>
      </c>
      <c r="C111" s="54">
        <f>C83+C87+C91+C95+C99+C103+C107</f>
        <v>179</v>
      </c>
      <c r="D111" s="54">
        <f>D83+D87+D91+D95+D99+D103+D107</f>
        <v>134</v>
      </c>
      <c r="E111" s="22">
        <f>E83+E87+E91+E95+E99+E103+E107</f>
        <v>54279</v>
      </c>
      <c r="F111" s="22">
        <f>F83+F87+F91+F95+F99+F103+F107</f>
        <v>52222</v>
      </c>
      <c r="G111" s="71">
        <f t="shared" si="6"/>
        <v>-2057</v>
      </c>
      <c r="H111" s="40">
        <f>F111/E111*100</f>
        <v>96.210320750198051</v>
      </c>
      <c r="I111" s="52"/>
      <c r="J111" s="52"/>
      <c r="K111" s="51"/>
      <c r="L111" s="57"/>
      <c r="M111" s="57"/>
      <c r="N111" s="17"/>
    </row>
    <row r="112" spans="1:15" s="11" customFormat="1" ht="36.75" customHeight="1">
      <c r="A112" s="56"/>
      <c r="B112" s="14" t="s">
        <v>64</v>
      </c>
      <c r="C112" s="22">
        <f>C23+C58+C80+C111</f>
        <v>1474</v>
      </c>
      <c r="D112" s="22">
        <f>D23+D58+D80+D111</f>
        <v>1394</v>
      </c>
      <c r="E112" s="22">
        <f>E23+E58+E80+E111</f>
        <v>1552221</v>
      </c>
      <c r="F112" s="22">
        <f>F23+F58+F80+F111</f>
        <v>1732033</v>
      </c>
      <c r="G112" s="22">
        <f>G23+G58+G80+G111</f>
        <v>179812</v>
      </c>
      <c r="H112" s="40">
        <f t="shared" si="8"/>
        <v>111.58417519154811</v>
      </c>
      <c r="I112" s="20"/>
      <c r="J112" s="20"/>
      <c r="K112" s="51"/>
      <c r="L112" s="57"/>
      <c r="M112" s="57"/>
      <c r="N112" s="17"/>
    </row>
    <row r="113" spans="2:2" ht="17.25">
      <c r="B113" s="81"/>
    </row>
    <row r="114" spans="2:2" ht="17.25">
      <c r="B114" s="81"/>
    </row>
    <row r="115" spans="2:2" ht="17.25">
      <c r="B115" s="81"/>
    </row>
  </sheetData>
  <mergeCells count="169">
    <mergeCell ref="A107:A110"/>
    <mergeCell ref="N107:N110"/>
    <mergeCell ref="A87:A90"/>
    <mergeCell ref="A91:A94"/>
    <mergeCell ref="N91:N94"/>
    <mergeCell ref="A95:A98"/>
    <mergeCell ref="N95:N98"/>
    <mergeCell ref="A99:A102"/>
    <mergeCell ref="N99:N102"/>
    <mergeCell ref="I30:I31"/>
    <mergeCell ref="J30:J31"/>
    <mergeCell ref="K30:K31"/>
    <mergeCell ref="L30:L31"/>
    <mergeCell ref="M30:M31"/>
    <mergeCell ref="I40:N40"/>
    <mergeCell ref="I41:N41"/>
    <mergeCell ref="A83:A86"/>
    <mergeCell ref="A103:A106"/>
    <mergeCell ref="N103:N106"/>
    <mergeCell ref="I73:K73"/>
    <mergeCell ref="I74:K74"/>
    <mergeCell ref="I75:K75"/>
    <mergeCell ref="I76:K76"/>
    <mergeCell ref="I77:K77"/>
    <mergeCell ref="A78:A79"/>
    <mergeCell ref="N78:N79"/>
    <mergeCell ref="A81:A82"/>
    <mergeCell ref="B81:N81"/>
    <mergeCell ref="I69:K69"/>
    <mergeCell ref="I70:N70"/>
    <mergeCell ref="A71:A72"/>
    <mergeCell ref="I71:I72"/>
    <mergeCell ref="J71:J72"/>
    <mergeCell ref="K71:K72"/>
    <mergeCell ref="L71:L72"/>
    <mergeCell ref="M71:M72"/>
    <mergeCell ref="N71:N72"/>
    <mergeCell ref="I78:I79"/>
    <mergeCell ref="J78:J79"/>
    <mergeCell ref="K78:K79"/>
    <mergeCell ref="L78:L79"/>
    <mergeCell ref="M78:M79"/>
    <mergeCell ref="I61:K61"/>
    <mergeCell ref="I62:K62"/>
    <mergeCell ref="I63:K63"/>
    <mergeCell ref="A64:A67"/>
    <mergeCell ref="N64:N67"/>
    <mergeCell ref="I66:I67"/>
    <mergeCell ref="J66:J67"/>
    <mergeCell ref="K66:K67"/>
    <mergeCell ref="L66:L67"/>
    <mergeCell ref="M66:M67"/>
    <mergeCell ref="I65:M65"/>
    <mergeCell ref="A50:A51"/>
    <mergeCell ref="I50:I51"/>
    <mergeCell ref="J50:J51"/>
    <mergeCell ref="K50:K51"/>
    <mergeCell ref="L50:L51"/>
    <mergeCell ref="M50:M51"/>
    <mergeCell ref="N50:N51"/>
    <mergeCell ref="A52:A53"/>
    <mergeCell ref="I52:I53"/>
    <mergeCell ref="J52:J53"/>
    <mergeCell ref="K52:K53"/>
    <mergeCell ref="L52:L53"/>
    <mergeCell ref="M52:M53"/>
    <mergeCell ref="N52:N53"/>
    <mergeCell ref="A46:A47"/>
    <mergeCell ref="I46:I47"/>
    <mergeCell ref="J46:J47"/>
    <mergeCell ref="K46:K47"/>
    <mergeCell ref="L46:L47"/>
    <mergeCell ref="M46:M47"/>
    <mergeCell ref="N46:N47"/>
    <mergeCell ref="A48:A49"/>
    <mergeCell ref="N48:N49"/>
    <mergeCell ref="I48:I49"/>
    <mergeCell ref="J48:J49"/>
    <mergeCell ref="K48:K49"/>
    <mergeCell ref="L48:L49"/>
    <mergeCell ref="M48:M49"/>
    <mergeCell ref="B24:N24"/>
    <mergeCell ref="A25:A26"/>
    <mergeCell ref="I25:I26"/>
    <mergeCell ref="J25:J26"/>
    <mergeCell ref="K25:K26"/>
    <mergeCell ref="L25:L26"/>
    <mergeCell ref="M25:M26"/>
    <mergeCell ref="N25:N26"/>
    <mergeCell ref="A15:A16"/>
    <mergeCell ref="A17:A18"/>
    <mergeCell ref="A21:A22"/>
    <mergeCell ref="I15:N16"/>
    <mergeCell ref="I17:N18"/>
    <mergeCell ref="I19:N20"/>
    <mergeCell ref="I21:N22"/>
    <mergeCell ref="A19:A20"/>
    <mergeCell ref="L44:L45"/>
    <mergeCell ref="M1:N1"/>
    <mergeCell ref="A2:N2"/>
    <mergeCell ref="A3:N3"/>
    <mergeCell ref="A5:A6"/>
    <mergeCell ref="B5:B6"/>
    <mergeCell ref="C5:D5"/>
    <mergeCell ref="E5:H5"/>
    <mergeCell ref="I5:K5"/>
    <mergeCell ref="L5:L6"/>
    <mergeCell ref="M5:M6"/>
    <mergeCell ref="N5:N6"/>
    <mergeCell ref="B8:N8"/>
    <mergeCell ref="A9:A10"/>
    <mergeCell ref="I9:I10"/>
    <mergeCell ref="J9:J10"/>
    <mergeCell ref="K9:K10"/>
    <mergeCell ref="L9:L10"/>
    <mergeCell ref="M9:M10"/>
    <mergeCell ref="N9:N10"/>
    <mergeCell ref="I11:N11"/>
    <mergeCell ref="I12:N12"/>
    <mergeCell ref="I13:N13"/>
    <mergeCell ref="I14:N14"/>
    <mergeCell ref="M56:M57"/>
    <mergeCell ref="A27:A28"/>
    <mergeCell ref="I27:I28"/>
    <mergeCell ref="J27:J28"/>
    <mergeCell ref="K27:K28"/>
    <mergeCell ref="L27:L28"/>
    <mergeCell ref="M27:M28"/>
    <mergeCell ref="N27:N28"/>
    <mergeCell ref="N56:N57"/>
    <mergeCell ref="N54:N55"/>
    <mergeCell ref="I29:N29"/>
    <mergeCell ref="A30:A31"/>
    <mergeCell ref="N30:N31"/>
    <mergeCell ref="A32:A33"/>
    <mergeCell ref="I32:I33"/>
    <mergeCell ref="J32:J33"/>
    <mergeCell ref="K32:K33"/>
    <mergeCell ref="L32:L33"/>
    <mergeCell ref="M32:M33"/>
    <mergeCell ref="N32:N33"/>
    <mergeCell ref="I37:M37"/>
    <mergeCell ref="I38:M38"/>
    <mergeCell ref="I39:K39"/>
    <mergeCell ref="A44:A45"/>
    <mergeCell ref="I83:N86"/>
    <mergeCell ref="I87:N90"/>
    <mergeCell ref="I68:N68"/>
    <mergeCell ref="I34:N34"/>
    <mergeCell ref="I35:N35"/>
    <mergeCell ref="I36:N36"/>
    <mergeCell ref="I42:M42"/>
    <mergeCell ref="I43:M43"/>
    <mergeCell ref="I44:I45"/>
    <mergeCell ref="J44:J45"/>
    <mergeCell ref="K44:K45"/>
    <mergeCell ref="M44:M45"/>
    <mergeCell ref="N44:N45"/>
    <mergeCell ref="B59:N59"/>
    <mergeCell ref="I60:K60"/>
    <mergeCell ref="I54:I55"/>
    <mergeCell ref="J54:J55"/>
    <mergeCell ref="K54:K55"/>
    <mergeCell ref="L54:L55"/>
    <mergeCell ref="M54:M55"/>
    <mergeCell ref="I56:I57"/>
    <mergeCell ref="J56:J57"/>
    <mergeCell ref="K56:K57"/>
    <mergeCell ref="L56:L57"/>
  </mergeCells>
  <pageMargins left="0.31496062992125984" right="0.23622047244094491" top="0.59055118110236227" bottom="0.47244094488188981" header="0.31496062992125984" footer="0.51181102362204722"/>
  <pageSetup paperSize="9" scale="65" firstPageNumber="0" fitToHeight="21"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dimension ref="A1"/>
  <sheetViews>
    <sheetView zoomScale="110" zoomScaleNormal="110" workbookViewId="0"/>
  </sheetViews>
  <sheetFormatPr defaultRowHeight="1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dimension ref="A1"/>
  <sheetViews>
    <sheetView zoomScale="110" zoomScaleNormal="110" workbookViewId="0"/>
  </sheetViews>
  <sheetFormatPr defaultRowHeight="1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Емелина</dc:creator>
  <cp:lastModifiedBy>Емелина И.Г.</cp:lastModifiedBy>
  <cp:revision>0</cp:revision>
  <cp:lastPrinted>2016-09-28T13:28:52Z</cp:lastPrinted>
  <dcterms:created xsi:type="dcterms:W3CDTF">2012-07-30T06:28:50Z</dcterms:created>
  <dcterms:modified xsi:type="dcterms:W3CDTF">2016-09-28T13:28:54Z</dcterms:modified>
</cp:coreProperties>
</file>